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15" windowWidth="19260" windowHeight="6060" tabRatio="142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Foglio1!$A$1:$L$2086</definedName>
  </definedNames>
  <calcPr calcId="114210"/>
</workbook>
</file>

<file path=xl/calcChain.xml><?xml version="1.0" encoding="utf-8"?>
<calcChain xmlns="http://schemas.openxmlformats.org/spreadsheetml/2006/main">
  <c r="A1688" i="1"/>
  <c r="A1668"/>
  <c r="A1669"/>
  <c r="A1670"/>
  <c r="A1671"/>
  <c r="A1632"/>
  <c r="A307"/>
  <c r="A308"/>
  <c r="A309"/>
  <c r="A310"/>
  <c r="A311"/>
  <c r="A312"/>
  <c r="A50"/>
  <c r="A4"/>
  <c r="L1826"/>
  <c r="L1825"/>
  <c r="L1824"/>
  <c r="L1823"/>
  <c r="L1822"/>
  <c r="L1821"/>
  <c r="L1198"/>
  <c r="J1198"/>
  <c r="L1197"/>
  <c r="J1197"/>
  <c r="L1196"/>
  <c r="J1196"/>
  <c r="L1117"/>
  <c r="J1117"/>
  <c r="L1115"/>
  <c r="J1115"/>
  <c r="L1058"/>
  <c r="J1058"/>
  <c r="L881"/>
  <c r="L880"/>
  <c r="L879"/>
  <c r="L878"/>
  <c r="L877"/>
  <c r="L876"/>
  <c r="L875"/>
  <c r="L874"/>
  <c r="L873"/>
  <c r="L872"/>
  <c r="L871"/>
  <c r="L800"/>
  <c r="L642"/>
  <c r="J585"/>
</calcChain>
</file>

<file path=xl/sharedStrings.xml><?xml version="1.0" encoding="utf-8"?>
<sst xmlns="http://schemas.openxmlformats.org/spreadsheetml/2006/main" count="6319" uniqueCount="4060">
  <si>
    <t>Z9B0BED474</t>
  </si>
  <si>
    <t>PERCORSO DI VALORIZZAZIONE ENOGASTRONOMICA IN "BUY PUGLIA" - SERVIZIO TURISMO</t>
  </si>
  <si>
    <t>21 OTT</t>
  </si>
  <si>
    <t>Z9D0BED5F9</t>
  </si>
  <si>
    <t>AGRILEVANTE: SEGRETERIA ORGANIZZATIVA</t>
  </si>
  <si>
    <t>EVENTI SRL</t>
  </si>
  <si>
    <t>17 /20 OTT</t>
  </si>
  <si>
    <t>Z710BED8D2</t>
  </si>
  <si>
    <t>AGRILEVANTE: SERVIZI DI COMUNICAZIONE</t>
  </si>
  <si>
    <t>WEMAKE PHOTOVIDEO DI DANIELE FUSTO</t>
  </si>
  <si>
    <t>Z600BEE3ED</t>
  </si>
  <si>
    <t>AGRILEVANTE: SERVIZI TELEVISIVI STUDIO 100 TV</t>
  </si>
  <si>
    <t>JET SRL</t>
  </si>
  <si>
    <t>Z3D0BEDD6F</t>
  </si>
  <si>
    <t>PARTECIPAZIONE 115^ FIERA CAVALLI VERONA</t>
  </si>
  <si>
    <t>ASSOCIAZIONE REGIONALE ALLEVATORI PUGLIA</t>
  </si>
  <si>
    <t>7/10 NOV</t>
  </si>
  <si>
    <t>Z030BEDF73</t>
  </si>
  <si>
    <t>CONVENTION NAZIONALE LE DONNE DEL VINO "IL CUORE DEL VINO"</t>
  </si>
  <si>
    <t>ASSOCIAZIONE CULTURALE EVENTI D'AUTORE</t>
  </si>
  <si>
    <t>3/4 DIC</t>
  </si>
  <si>
    <t>Z1F0BF1514</t>
  </si>
  <si>
    <t>PROGETTO "LA CULTURA DEL VINO IN ITALIA.ISOLE REGIONALI" / PROGETTO PUGLIA TOP WINE DESTINATION "ROAD SHOW ENOTECHE ROMA": SERVIZI DI COMUNICAZIONE</t>
  </si>
  <si>
    <t>25 OTT/ 30 NOV</t>
  </si>
  <si>
    <t>ZF30BF184B</t>
  </si>
  <si>
    <t>PROGETTO "LA CULTURA DEL VINO IN ITALIA.ISOLE REGIONALI": TRASPORTO E ASSICURAZIONE OGGETTO MUSEO DI GUAGNANO</t>
  </si>
  <si>
    <t>TIRSOMEDIA di D. CIRSONE</t>
  </si>
  <si>
    <t>ZDB0C010BF</t>
  </si>
  <si>
    <t>V ED. RADICI WINE EXPERIENCE 2013</t>
  </si>
  <si>
    <t>25 NOV</t>
  </si>
  <si>
    <t>Fijilkam settore Karate evento nazionale “Sport – Modello di Vita” - BARI omaggio gadget</t>
  </si>
  <si>
    <t>Consorzio Puglia in Masseria</t>
  </si>
  <si>
    <t>22 DIC</t>
  </si>
  <si>
    <t>ZE60C38A0E</t>
  </si>
  <si>
    <t>SERVIZIO SOMMELIER IN OCCASIONE "IL CUORE DEL VINO" A CURA ASSOCIAZIONE DONNE DEL VINO</t>
  </si>
  <si>
    <t>3 - 4 DIC</t>
  </si>
  <si>
    <t>Z390C38C73</t>
  </si>
  <si>
    <t>SAN MARTINO IN CANTINA</t>
  </si>
  <si>
    <t>10 NOV</t>
  </si>
  <si>
    <t>Z670C3CADA</t>
  </si>
  <si>
    <t>GUIDA VINI N. 2 PAGG PUBBL + 500 COPIE € 15/CAD.</t>
  </si>
  <si>
    <t>INSERTI PROMOZIONALI SU NUOVO QUOTIDIANO DI PUGLIA</t>
  </si>
  <si>
    <t>NOV / DIC</t>
  </si>
  <si>
    <t>AGRITURISMO IN FIERA</t>
  </si>
  <si>
    <t>TEC srl - MILANO</t>
  </si>
  <si>
    <t>18 - 19 GEN 2014</t>
  </si>
  <si>
    <t>CONCORSO "SEI MAI STATO IN MASSERIA"?</t>
  </si>
  <si>
    <t>ISTITUTO G. FALCONE - COPERTINO LE</t>
  </si>
  <si>
    <t>IL NERO DI TROIA TRA ASPREZZE E DOLCEZZE - MARGHERITA DI SAVOIA</t>
  </si>
  <si>
    <t>17/18 NOV</t>
  </si>
  <si>
    <t>CANTINE APERTE PER NATALE E LOVOLIO EXTRAVERGINE</t>
  </si>
  <si>
    <t>8 DIC</t>
  </si>
  <si>
    <t xml:space="preserve">PRESENTAZIONE GUIDE SLOW FOOD </t>
  </si>
  <si>
    <t>6 DIC</t>
  </si>
  <si>
    <t xml:space="preserve">XII Edizione del Concerto di Natale a Betlemme </t>
  </si>
  <si>
    <t xml:space="preserve">Associazione per la Vita e per la Pace di Valmontone (RM) </t>
  </si>
  <si>
    <t>19/24 DIC</t>
  </si>
  <si>
    <t>ZBF0C99778</t>
  </si>
  <si>
    <t>I Edizione Birra Day Puglia</t>
  </si>
  <si>
    <t>20 - 21 DIC</t>
  </si>
  <si>
    <t>Z120C906CB</t>
  </si>
  <si>
    <t>SEMINARIO TERRITORIALE DI PROGETTAZIONE PARTECIPATA PER IL SUD DI EXPO MILANO 2015</t>
  </si>
  <si>
    <t>3 DIC 2013</t>
  </si>
  <si>
    <t>Z1E0CC9DC9</t>
  </si>
  <si>
    <t>NOTTE DELLA VITA E DEL SACRO</t>
  </si>
  <si>
    <t>EDIT srl</t>
  </si>
  <si>
    <t>14 DIC</t>
  </si>
  <si>
    <t>Z900CCFE34</t>
  </si>
  <si>
    <t xml:space="preserve">FILM LUNGOMETRAGGIO “NOMI E COGNOMI” </t>
  </si>
  <si>
    <t>Draka Production s.r.l.</t>
  </si>
  <si>
    <t>ZC10D0889E</t>
  </si>
  <si>
    <t>DOCUMENTARIO FOCARA DI NOVOLI</t>
  </si>
  <si>
    <t>FONDAZIONE FOCARA DI NOVOLI</t>
  </si>
  <si>
    <t>IT 06259270723</t>
  </si>
  <si>
    <t>Spazio Eventi  s.r.l                                  Via Torre di Mizzo 9, Bari</t>
  </si>
  <si>
    <t>FORNITURA E POSA IN OPERA DI ARREDI PER IAT</t>
  </si>
  <si>
    <t>Ditta individuale Lattarulo Angelo Raffaele 
Via Calvario n. 2
70015 –  Noci (Ba)</t>
  </si>
  <si>
    <t>Contratto sottoscritto in data 27.01.2014</t>
  </si>
  <si>
    <t>SECA srl C.so Alcide De Gasperi 36/a
76125– Trani (Ba)</t>
  </si>
  <si>
    <t>Carlucci Costruzioni srl  Via Ennio n. 141    74023 –  Grottaglie (Ta)</t>
  </si>
  <si>
    <t>Ditta individuale Arcos Italia di Latorre Giorgia VIA PONTE FERROVIARIO 20
72100 - BRINDISI (BR)</t>
  </si>
  <si>
    <t>SERVIZIO E FORNITURA DI MATERIALE TIPOGRAFICO PER LE ESIGENZE DI PUGLIAPROMOZIONE</t>
  </si>
  <si>
    <t>IT 2691820654</t>
  </si>
  <si>
    <t>Grafica Metelliana SpA</t>
  </si>
  <si>
    <t>p.iva 2691820654</t>
  </si>
  <si>
    <t xml:space="preserve">Grafica Metelliana SpA </t>
  </si>
  <si>
    <t xml:space="preserve">Grafica Nappa Industria Srl </t>
  </si>
  <si>
    <t>p. iva  05023781007</t>
  </si>
  <si>
    <t xml:space="preserve">Tipografia Tiburtini S.r.l. </t>
  </si>
  <si>
    <t xml:space="preserve">IT 02790900543
</t>
  </si>
  <si>
    <t xml:space="preserve">Tipolitografia di Petruzzi Corrado </t>
  </si>
  <si>
    <t xml:space="preserve">Arti Grafiche Picene srl </t>
  </si>
  <si>
    <t>p.iva 00125560730</t>
  </si>
  <si>
    <t xml:space="preserve">Stampa Sud SpA 
</t>
  </si>
  <si>
    <t xml:space="preserve">Poligrafica Ruggiero srl </t>
  </si>
  <si>
    <t>stampa brochure e mappe</t>
  </si>
  <si>
    <t>Materiale tipografico editoriale e di pubblicità</t>
  </si>
  <si>
    <t>Spazi Adv su riviste specializzate nel mercato austriaco</t>
  </si>
  <si>
    <t xml:space="preserve">Tour Operator  Senioren Reisen Austria </t>
  </si>
  <si>
    <t>477173611E</t>
  </si>
  <si>
    <t xml:space="preserve">Spazi pubblicitari esclusivista Gruppo Il Sole 24 ore </t>
  </si>
  <si>
    <t>IT 0777910159</t>
  </si>
  <si>
    <t>Il sole 24 ore spa</t>
  </si>
  <si>
    <t>5124142FBB</t>
  </si>
  <si>
    <t xml:space="preserve">Comunicazione istituzionale a sostegno dell'offerta congressuale </t>
  </si>
  <si>
    <t>IT 09837850156</t>
  </si>
  <si>
    <t>Ediman SRL</t>
  </si>
  <si>
    <t>5128713BD8</t>
  </si>
  <si>
    <t>Spazi pubblicitari Media Transports</t>
  </si>
  <si>
    <t>FR71504437591</t>
  </si>
  <si>
    <t xml:space="preserve">MediaTransports </t>
  </si>
  <si>
    <t>5253788B00</t>
  </si>
  <si>
    <t>Acquisto di spazi pubblicitari per la promozione del Brand Puglia durante la Notte della Taranta</t>
  </si>
  <si>
    <t>IT 04167640756</t>
  </si>
  <si>
    <t>Fondazione Notte della Taranta</t>
  </si>
  <si>
    <t>52540188CE</t>
  </si>
  <si>
    <t>Marketing e pubblicità per la Puglia in Israele</t>
  </si>
  <si>
    <t>Arkia Israeli Air Line</t>
  </si>
  <si>
    <t>5143175A44</t>
  </si>
  <si>
    <t>Campagna di comunicazione Open Days 2013</t>
  </si>
  <si>
    <t>IT 04705810150</t>
  </si>
  <si>
    <t>AMC A. Manzoni SPA</t>
  </si>
  <si>
    <t>48943712B8</t>
  </si>
  <si>
    <t>affidamento servizio presidio per la conduzione sisietma integrato multimediale durante le sedute consiliari</t>
  </si>
  <si>
    <t>Ditta EUREL Informatica s.p.a.</t>
  </si>
  <si>
    <t>annuale</t>
  </si>
  <si>
    <t>affidamento servzio di manutenzione correttiva, adeguativa e migliorativa del SoGIAC, del SoGIUP, del SoADD e del servizio di assisietnza con presidio in loco</t>
  </si>
  <si>
    <t>Ditta E.Service s.r.l.</t>
  </si>
  <si>
    <t>proroga contratto servizi di resocontazione integrale</t>
  </si>
  <si>
    <t>IT80021210721</t>
  </si>
  <si>
    <t>Ditta CEDAT 85 s.r.l.. e Centro di produzione  S.p.A.</t>
  </si>
  <si>
    <t>30/09/2013 - 28/02/2014</t>
  </si>
  <si>
    <t>Z630C67915</t>
  </si>
  <si>
    <t>Manutenzione ordinaria , pulizia e sorveglianza acquedotti rurali  in agro di Frigole</t>
  </si>
  <si>
    <t>00442340758</t>
  </si>
  <si>
    <t>MONTINARO SANTE</t>
  </si>
  <si>
    <t>validità anni tre dal 01/07/2013</t>
  </si>
  <si>
    <t>ZC70C67895</t>
  </si>
  <si>
    <t>Manutenzione ordinaria , pulizia e sorveglianza acquedotti rurali in agro di Nardò</t>
  </si>
  <si>
    <t>01257890747</t>
  </si>
  <si>
    <t>DEL PRETE ITALO GIULIO</t>
  </si>
  <si>
    <t>18807002BC</t>
  </si>
  <si>
    <t>Fornitura consumabili</t>
  </si>
  <si>
    <t>01755610746</t>
  </si>
  <si>
    <t>oliservice snc</t>
  </si>
  <si>
    <t>Oliservice snc</t>
  </si>
  <si>
    <t>Listino prezzi pubblicato su Empulia</t>
  </si>
  <si>
    <t>5 gg.</t>
  </si>
  <si>
    <t>5.000,00</t>
  </si>
  <si>
    <t>Z070930E01</t>
  </si>
  <si>
    <t>Riparazione P.C.</t>
  </si>
  <si>
    <t>Magellano s.r.l.</t>
  </si>
  <si>
    <t>Magellano srl</t>
  </si>
  <si>
    <t>9.331,69</t>
  </si>
  <si>
    <t>Z970CEFCF4</t>
  </si>
  <si>
    <t>Carpenterie metalliche</t>
  </si>
  <si>
    <t>01692350745</t>
  </si>
  <si>
    <t>Auro Salvatore</t>
  </si>
  <si>
    <t>Z270B56B8D</t>
  </si>
  <si>
    <t>Servizio di stampa di materiale informativo riguardante la prevenzione dell’obesità e la promozione di un corretto stile di vita per bambini ed adulti</t>
  </si>
  <si>
    <t>ARTIDEE DI DE NICOLO TERESA E TIZIANA SNC</t>
  </si>
  <si>
    <t>TORGRAF DI TORALDO VINCENZO</t>
  </si>
  <si>
    <t>90 giorni</t>
  </si>
  <si>
    <t>CENTRO GRAFICO</t>
  </si>
  <si>
    <t>Centro Stampe Castorini di Dario e Raffaele Castorini snc</t>
  </si>
  <si>
    <t>Ediguida srl</t>
  </si>
  <si>
    <t>EMMEBI INFORMATICA DI MAFFEI BENEDETTO</t>
  </si>
  <si>
    <t>GRAFICA NAPPA SRL</t>
  </si>
  <si>
    <t>GRAFISYSTEM SNC DI DOMENICO DI MARSICO &amp; C.</t>
  </si>
  <si>
    <t>Ma.Fi.Graf</t>
  </si>
  <si>
    <t>PRIMAPRINT SRL</t>
  </si>
  <si>
    <t>RAGUSA GRAFICA MODERNA SRL</t>
  </si>
  <si>
    <t>RAGUSA SERVICE SRL</t>
  </si>
  <si>
    <t>Tipografia Minigraf di Pezzuto Cosimo Costantino</t>
  </si>
  <si>
    <t>Z900C51393</t>
  </si>
  <si>
    <t>Servizio di stampa di 13.000 copie del Volume “Dieci Racconti di Vite Spezzate: drammi inevitabili o eventi prevedibili?” da distribuire in occasione della seconda edizione del progetto “Vite Spezzate: dal palcoscenico alla realtà”</t>
  </si>
  <si>
    <t>Non Completata</t>
  </si>
  <si>
    <t>Centro Stampa Litografica</t>
  </si>
  <si>
    <t>DE BIASE GIOVANNI TIPOLITOGRAFIA</t>
  </si>
  <si>
    <t>EDIZIONI L'ORBICOLARE S.R.L.</t>
  </si>
  <si>
    <t>GRAFICA REVENTINO INDUSTRIA TIPOLITOGRAFICA</t>
  </si>
  <si>
    <t>ielloprint</t>
  </si>
  <si>
    <t>IL SALENTINO EDITORE SRL</t>
  </si>
  <si>
    <t>IMPRIMATUR GROUP s.r.l.</t>
  </si>
  <si>
    <t>l'editrice di capitanata</t>
  </si>
  <si>
    <t>TIBURTINI S.r.l.</t>
  </si>
  <si>
    <t>Z7D0C625E3</t>
  </si>
  <si>
    <t>Servizio di stampa del kit “Unplugged” e dei manuali “Gambling” – progetti formativi nell’ambito del protocollo di intesa tra la Regione Puglia e l’Ufficio Scolastico Regionale”</t>
  </si>
  <si>
    <t>BALDASSARRE ERASMO</t>
  </si>
  <si>
    <t>POLIGRAFICA F.LLI ARIELLO S.A.S.</t>
  </si>
  <si>
    <t>Grafica Fonsor srl</t>
  </si>
  <si>
    <t>MARCONI PUBBLICITA' SRL</t>
  </si>
  <si>
    <t>RUBBETTINO SRL</t>
  </si>
  <si>
    <t>XD909FD1A4</t>
  </si>
  <si>
    <t>spettacolo musicale nell'ambito di "Olimpiadi della Cultura -Londra 2012" del gruppo Tarantula Garganica</t>
  </si>
  <si>
    <t>STUDIO UNO di Totaro Giuseppe
Via Lata, 8
71037 Monte Sant’Angelo (FG)</t>
  </si>
  <si>
    <t>XB109FD1A5</t>
  </si>
  <si>
    <t>Fornitura n. 1 Targa per Premio Speciale "Pugliesi nel Mondo" anno 2012</t>
  </si>
  <si>
    <t>NOVELLI s.r.l. 
Via Manfredonia, Zona industriale lotto 26/32  
71042 Cerignola (FG)</t>
  </si>
  <si>
    <t>X740C59F19</t>
  </si>
  <si>
    <t>fitto e consumi idrico/elettrico, manutenzione e pulizia del padiglione n. 120 della Fiera del Levante - Campionaria di Settembre 2013</t>
  </si>
  <si>
    <t xml:space="preserve">ENTE AUTONOMO FIERA DEL LEVANTE
Lungomare Starita - Bari
</t>
  </si>
  <si>
    <t>dal 14/09/2013 al 22/09/2013</t>
  </si>
  <si>
    <t xml:space="preserve">X4C0C59F1A </t>
  </si>
  <si>
    <t xml:space="preserve">Acquisto n. 9 biglietti aerei AR Pescara-Londra - per gruppo musicale Tarantula Garganica - esecuzione spettacolo Olimpiadi Cultura Londra 2012 </t>
  </si>
  <si>
    <t xml:space="preserve">AEROPORTI DI PUGLIA S.P.A.
Viale Enzo Ferrari
70128 BARI
</t>
  </si>
  <si>
    <t>AEROPORTI DI PUGLIA S.P.A.
Viale Enzo Ferrari
70128 BARI</t>
  </si>
  <si>
    <t>20/07/2012 - 22/07/2012</t>
  </si>
  <si>
    <t>X240C59F1B</t>
  </si>
  <si>
    <t>Indagine di mercato con lettera d'invito per aggiudicazione servizio di stampa cartella-contenitore, invito, fotocopie e penne – presentazione Rapporto Italiani nel Mondo 2013 – Bari 4 dicembre 2013</t>
  </si>
  <si>
    <t xml:space="preserve">L'EDITRICE DI CAPITANATA
ss 16 km 684 zona industriale Incoronata FOGGIA 
</t>
  </si>
  <si>
    <t xml:space="preserve">MPMDELMA GROUP 
C.da Lecco zona industriale RENDE CS </t>
  </si>
  <si>
    <t xml:space="preserve">IL SALENTINO EDITORE SRL
Via Larghi Case Sparse, 3 MELENDUGNO LE
</t>
  </si>
  <si>
    <t xml:space="preserve">MPMDELMA GROUP 
C.da Lecco zona industriale RENDE CS 
</t>
  </si>
  <si>
    <t xml:space="preserve">PROTEM
VIA GIUSEPPE CHIRIATTI N. 3 LECCE 
</t>
  </si>
  <si>
    <t>XCF0C59F1D</t>
  </si>
  <si>
    <t>servizio di ristoro-break per partecipanti ad evento di presentazione del "Rapporto Italiani nel Mondo" 2013 - 4 dicembre 2013 c/o Cineporto Fiera del Levante Bari</t>
  </si>
  <si>
    <t xml:space="preserve">ARCADIA FOOD SRL UNIPERSONALE
Via Bitritto, 114 bis 70124 BARI
</t>
  </si>
  <si>
    <t>ARCADIA FOOD SRL UNIPERSONALE
Via Bitritto, 114 bis 70124 BARI</t>
  </si>
  <si>
    <t>XF70C59F1C</t>
  </si>
  <si>
    <t>Acquisto n. 400 copie del rapporto "Italiani nel Mondo" 2013 di Fondazione Migrantes</t>
  </si>
  <si>
    <t xml:space="preserve">MIGRANTES Fondazione della Conferenza Episcopale Italiana
Via Aurelia 796
00165 ROMA
</t>
  </si>
  <si>
    <t>MIGRANTES Fondazione della Conferenza Episcopale Italiana
Via Aurelia 796
00165 ROMA</t>
  </si>
  <si>
    <t>XA70C59F1E</t>
  </si>
  <si>
    <t>Acquisto n. 80 copie volume "Puglia/Europa. Percorsi migratori 1946-1973" Edizioni Dal Sud</t>
  </si>
  <si>
    <t xml:space="preserve">Edizioni dal Sud di Giuseppe Ponticelli
Via Dante Alighieri, 214
70121 Bari
</t>
  </si>
  <si>
    <t>Edizioni dal Sud di Giuseppe Ponticelli
Via Dante Alighieri, 214
70121 Bari</t>
  </si>
  <si>
    <t>X8909FD1A6</t>
  </si>
  <si>
    <t>Indagine di mercato per affidamento servizio di alloggio componenti del Consiglio Generale dei Pugliesi nel Mondo  -Bari 18-22 settembre 2013</t>
  </si>
  <si>
    <t>07497270723</t>
  </si>
  <si>
    <t>Mercure Villa Romanazzi Carducci-Tourexp S.R.L., Bari </t>
  </si>
  <si>
    <t>18/09/2013 - 22/09/2013</t>
  </si>
  <si>
    <t xml:space="preserve">0267800720 </t>
  </si>
  <si>
    <t>Grand Hotel Leon D'Oro, Bari</t>
  </si>
  <si>
    <t>08441281006</t>
  </si>
  <si>
    <t>Palace Hotel, Bari</t>
  </si>
  <si>
    <t>03350660282</t>
  </si>
  <si>
    <t xml:space="preserve">Boscolo Hotel, Bari </t>
  </si>
  <si>
    <t>05625850721</t>
  </si>
  <si>
    <t>Hotel Excelsior, Bari</t>
  </si>
  <si>
    <t>X7F0C59F1F</t>
  </si>
  <si>
    <t>Indagine di mercato per affidamento servizio di spedizione materiale promozionale alla Federazione Pugliesi In Ontario  a Toronto (Canada).</t>
  </si>
  <si>
    <t>07222200722</t>
  </si>
  <si>
    <t xml:space="preserve">Zeta Sistem di Stefano Zizzi, affiliato della “Mail Boxes Etc.” </t>
  </si>
  <si>
    <t xml:space="preserve">12144660151 </t>
  </si>
  <si>
    <r>
      <rPr>
        <sz val="10"/>
        <color indexed="8"/>
        <rFont val="Arial"/>
        <family val="2"/>
      </rPr>
      <t>General Logistics Systems Italy S.p.A.</t>
    </r>
    <r>
      <rPr>
        <sz val="10"/>
        <rFont val="Arial"/>
        <family val="2"/>
      </rPr>
      <t> Bari</t>
    </r>
  </si>
  <si>
    <t>05714511002</t>
  </si>
  <si>
    <t>SDA express courier Roma</t>
  </si>
  <si>
    <t>08537690151</t>
  </si>
  <si>
    <t xml:space="preserve">UPS  Milano </t>
  </si>
  <si>
    <t>04209680158</t>
  </si>
  <si>
    <t xml:space="preserve">DHL express Italy srl  Bari </t>
  </si>
  <si>
    <t>55127988D1</t>
  </si>
  <si>
    <t xml:space="preserve"> SUPPORTO AL TRASFERIMENTO DELLE BUONE PRASSI PER
L'ATTUAZIONE DEL SISTEMA REGIONALE DI COMPETENZE</t>
  </si>
  <si>
    <t>20 mesi dalla sottoscrizione del contratto</t>
  </si>
  <si>
    <t>0000000000</t>
  </si>
  <si>
    <t>4868655D31</t>
  </si>
  <si>
    <t xml:space="preserve">Fornitura di stampati e materiale di cancelleria occorrenti per l’organizzazione di un ‘Convegno regionale sulla Famiglia’ da tenersi a cura della Consulta Regionale Femminile </t>
  </si>
  <si>
    <t>MPM-DELMA GROUP PUBBLICITA' SNC</t>
  </si>
  <si>
    <t>BLU TECHNOLOGY srl Mesagne (Br),Viale Indipendenza n. 15; C.F. e P.Iva: 02185320740</t>
  </si>
  <si>
    <t>GRAFICA REVENTINO</t>
  </si>
  <si>
    <t xml:space="preserve">RAGUSA SERVICE  srl </t>
  </si>
  <si>
    <t>CHIECO SISTEMI srl</t>
  </si>
  <si>
    <t>RAGUSA</t>
  </si>
  <si>
    <t>BLU TECHNOLOGY srl</t>
  </si>
  <si>
    <t>BORAGRAFICHE srl</t>
  </si>
  <si>
    <t>ARTIDEE snc</t>
  </si>
  <si>
    <t>GRAFISYSTEM snc</t>
  </si>
  <si>
    <t>SAGRAF</t>
  </si>
  <si>
    <t>TIBURTINI srl</t>
  </si>
  <si>
    <t xml:space="preserve">Abbonamento quinquennale alla banca dati Leggi d’Italia Professionale del Gruppo Wolters Kluwer Italia srl </t>
  </si>
  <si>
    <t xml:space="preserve">WOLTERS KLUWER Italia srl </t>
  </si>
  <si>
    <t>Fornitura n. 3 grafic web per l’organizzazione di due eventi celebrativi in occasione della 22^ giornata mondiale dei diritti dell’infanzia e dell’adolescenza</t>
  </si>
  <si>
    <t>BTTLGU80D63E223G</t>
  </si>
  <si>
    <t>Fornitura materiale informativo e divulgativo per l’organizzazione di due eventi celebrativi in occasione della 22^ giornata mondiale dei diritti dell’infanzia e dell’adolescenza</t>
  </si>
  <si>
    <t>Servizio trasporto alunni per l’organizzazione di due eventi celebrativi in occasione della 22^ giornata mondiale dei diritti dell’infanzia e dell’adolescenza</t>
  </si>
  <si>
    <t>Azienda trasporti extraurbani C.T.P. di Taranto</t>
  </si>
  <si>
    <t>Redazione progetti di grafica in relazione al progetto "Tutori Legali in Puglia"</t>
  </si>
  <si>
    <t>Fornitura materiale informativo e divulgativo in relazione al progetto "Tutori Legali in Puglia"</t>
  </si>
  <si>
    <t>Stipula di n. 4 polizze assicurative n relazione al progetto "Tutori Legali in Puglia"</t>
  </si>
  <si>
    <t>Redazione progetti di grafica per workshop "le nuove figure regionali di tutela: il garante del diritto dell'infanzia e dell'adolescenza e il garante dei diritti dele persone sottoposte a misure restrittive"</t>
  </si>
  <si>
    <t>Fornitura del materiale informativo e divulgativo per workshop "le nuove figure regionali di tutela: il garante del diritto dell'infanzia e dell'adolescenza e il garante dei diritti dele persone sottoposte a misure restrittive"</t>
  </si>
  <si>
    <t>Redazione progetti di grafica per progetto: azioni di contrasto e prevenzione della pedofilia dopo Lanzarote</t>
  </si>
  <si>
    <t>Fornitura del materiale divulgativo ed informativo per il progetto: azioni di contrasto e prevenzione della pedofilia dopo Lanzarote</t>
  </si>
  <si>
    <t>Svolgimento del corso di addestramento del personale della struttura del Garante per gestione sito web</t>
  </si>
  <si>
    <t>Ditta CADAM s.r.l.</t>
  </si>
  <si>
    <t>Redazione progetto di grafica dell'opuscolo contenente la prima relazione annuale dell'attività del Garante dei diritti dell'infanzia e dell'adolescenza</t>
  </si>
  <si>
    <t>Realizzazione stampa dell'opuscolo contenente la prima relazione annuale dell'attività del Garante dei diritti dell'infanzia e dell'adolescenza</t>
  </si>
  <si>
    <t>Realizzazione e fornitura di materiale ludico vario in relazione al prgetto "Accoglienza familiari in visita"</t>
  </si>
  <si>
    <t>Coop. SocialeMarcovaldo ONLUS</t>
  </si>
  <si>
    <t>Organizzazione del service per progetto "Concerti in carcere"</t>
  </si>
  <si>
    <t>Palcoscenico di Fanelli Mirella</t>
  </si>
  <si>
    <t>3886139F56</t>
  </si>
  <si>
    <t>Individuazione di un soggetto che dovrà provvedere alla stampa e distribuzione di materiale tipografico da utilizzare nell’ambito della Campagna di comunicazione per l’avvio dello screening del colon retto</t>
  </si>
  <si>
    <t>Blue Technology S.r.l. - Mesagne</t>
  </si>
  <si>
    <t>Sagraf srl - Capurso</t>
  </si>
  <si>
    <t>00411600794</t>
  </si>
  <si>
    <t>Grafica Reventino - Decollatura</t>
  </si>
  <si>
    <t>01730610753</t>
  </si>
  <si>
    <t>Torgraf - Galatina</t>
  </si>
  <si>
    <t>Ediguida srl – Cava dei Tirreni</t>
  </si>
  <si>
    <t>Grafica 080 srl - Modugno</t>
  </si>
  <si>
    <t>Litopress Industria grafica srl - Bari</t>
  </si>
  <si>
    <t>02011580749</t>
  </si>
  <si>
    <t>Locopress srl - Mesagne</t>
  </si>
  <si>
    <t>06756320724</t>
  </si>
  <si>
    <t>Grafiche Vito Radio Editore srl - Putignano</t>
  </si>
  <si>
    <t>D.CO’ srl - Lecce</t>
  </si>
  <si>
    <t>Ragusa service srl - Modugno</t>
  </si>
  <si>
    <t>03830480723</t>
  </si>
  <si>
    <t>Tipografia Romana spa - Capurso</t>
  </si>
  <si>
    <t>02024460756</t>
  </si>
  <si>
    <t>Tipografia Minigraf – Campi Salentina</t>
  </si>
  <si>
    <t>Ragusa Grafica moderna srl - Modugno</t>
  </si>
  <si>
    <t>Grafisystem snc - Modugno</t>
  </si>
  <si>
    <t>00143130755</t>
  </si>
  <si>
    <t>Editrice salentina srl - Galatina</t>
  </si>
  <si>
    <t>00094450764</t>
  </si>
  <si>
    <t>S.T.E.S. srl - Potenza</t>
  </si>
  <si>
    <t>00623140779</t>
  </si>
  <si>
    <t>Antezza Tipografi srl - Matera</t>
  </si>
  <si>
    <t>Z540458F5D</t>
  </si>
  <si>
    <t>Individuazione di un soggetto che dovrà provvedere a
fornire assistenza tecnica al Servizio Personale della Regione per il periodo dal 1°
maggio 2012 al 30 aprile 2013</t>
  </si>
  <si>
    <t>06133430725</t>
  </si>
  <si>
    <t>StraDe srl - Bari</t>
  </si>
  <si>
    <t>Dal 1° maggio 2012 al 30 aprile 2013</t>
  </si>
  <si>
    <t>Liquidazioni effettuate dal Servizio personale</t>
  </si>
  <si>
    <t>4141990E43</t>
  </si>
  <si>
    <t>GNGDNL74E26L49F</t>
  </si>
  <si>
    <t>CPMGLN40A56D612T</t>
  </si>
  <si>
    <t>05731290721</t>
  </si>
  <si>
    <t>Pixel S.a.s.</t>
  </si>
  <si>
    <t>Utility Office S.r.l.</t>
  </si>
  <si>
    <t>Z440C38D74</t>
  </si>
  <si>
    <t>Fornitura materiale tipografico per "Salone dello Studente"</t>
  </si>
  <si>
    <t>LNNTMS61C15H147Z</t>
  </si>
  <si>
    <t>Italgrafica di lannocca Tommaso</t>
  </si>
  <si>
    <t>Inizio lavori: 23/10/2013. Fine lavori: 13/12/2013</t>
  </si>
  <si>
    <t>ZDF0C12265</t>
  </si>
  <si>
    <t>Fornitura materiale di marketing istituzionale per "Salone dello Studente"</t>
  </si>
  <si>
    <t>Rainò promotion S.r.l.</t>
  </si>
  <si>
    <t>Inizio lavori: 24/10/2013. Fine lavori: 31/12/2013</t>
  </si>
  <si>
    <t>Z450C5A705</t>
  </si>
  <si>
    <t>Fornitura e-book reader per premiazione rassegna "Building Apulia"</t>
  </si>
  <si>
    <t>Librerie Feltrinelli S.r.l.</t>
  </si>
  <si>
    <t>Inizio lavori: 14/11/2013. Fine lavori: 31/12/2013</t>
  </si>
  <si>
    <t>Z1D09C1AE6</t>
  </si>
  <si>
    <t>Servizio di spedizioni celeri</t>
  </si>
  <si>
    <t>"Post &amp; Service" partner T.N.T. Post S.p.A. Agenzia di Bari</t>
  </si>
  <si>
    <t>Inizio lavori: 01/12/2013. Fine lavori: 30/11/2014</t>
  </si>
  <si>
    <t>Z7A0CCE0BE</t>
  </si>
  <si>
    <t>Traduzione multiligue e stampa della 26° edizione della Carta dei Servizi della Biblioteca del C.R.</t>
  </si>
  <si>
    <t>L.M. Communication S.n.c.</t>
  </si>
  <si>
    <t>Inizio lavori: 10/12/2013. Fine lavori: Gennaio 2014</t>
  </si>
  <si>
    <t>Z1B0D05ED1</t>
  </si>
  <si>
    <t>Rinnovo servizio abbonamento ai periodici in consultazione presso la Biblioteca del Consiglio regionale</t>
  </si>
  <si>
    <t>Licosa - Libreria Commissionaria Sansoni S.p.A.</t>
  </si>
  <si>
    <t>Inizio lavori. 01/01/2014. Fine lavori: 31/12/2014</t>
  </si>
  <si>
    <t>ZF50C3DD84</t>
  </si>
  <si>
    <t>Partecipazione Istituzionale evento Matching 2.0</t>
  </si>
  <si>
    <t xml:space="preserve">CDO.NET srl </t>
  </si>
  <si>
    <t>25/11/2013-27/11/2013</t>
  </si>
  <si>
    <t>ZCF0BB8B80</t>
  </si>
  <si>
    <t>Servizi di assistenza logistica per missione incoming addetti commerciali delle ambasciate e missione incoming Apulia Journey</t>
  </si>
  <si>
    <t>PROTEM</t>
  </si>
  <si>
    <t>DGE System Srl</t>
  </si>
  <si>
    <t>04/10/2013 - 25/10/2013</t>
  </si>
  <si>
    <t>Z690AE23D2</t>
  </si>
  <si>
    <t>Richiesta servizi di organizzazione missione incoming di giornalisti e operatori russi del settore moda/turismo/agricoltura, ottobre-novembre 2013</t>
  </si>
  <si>
    <t>ICE MOSCA</t>
  </si>
  <si>
    <t>Z080983501</t>
  </si>
  <si>
    <t>Organizzazione missione incoming Medistone e operatori cinesi, maggio 2013</t>
  </si>
  <si>
    <t>SPAZIO EVENTI SRL</t>
  </si>
  <si>
    <t>SYSTEMAR VIAGGI s.r.l.</t>
  </si>
  <si>
    <t>18/04/2013- 18/05/2013</t>
  </si>
  <si>
    <t>Pomilio Blumm srl</t>
  </si>
  <si>
    <t>I Monelli Srl</t>
  </si>
  <si>
    <t>Z4F08FA725</t>
  </si>
  <si>
    <t>Organizzazione cena in occasione di missione incoming operatori canadesi dell'aerospazio, 19 marzo 2013</t>
  </si>
  <si>
    <t>00225650753</t>
  </si>
  <si>
    <t xml:space="preserve">Vestas Srl </t>
  </si>
  <si>
    <t>04712580721</t>
  </si>
  <si>
    <t>F.INV.IMM. s.r.l.”</t>
  </si>
  <si>
    <t>Z8E08F01C2</t>
  </si>
  <si>
    <t>Publiredazionale su rivista Platinum -Uscita aprile 2013</t>
  </si>
  <si>
    <t xml:space="preserve">Publiscoop Più Srl </t>
  </si>
  <si>
    <t>   489769274A</t>
  </si>
  <si>
    <t>Partecipazione della regione Puglia a SMAU, Bari, 6-7 febbraio 2013</t>
  </si>
  <si>
    <t>SMAU SERVIZI SRL</t>
  </si>
  <si>
    <t>   5219412B07</t>
  </si>
  <si>
    <t>Accordo di collaborazione per l'organizzazione della Business Convention Internazionale</t>
  </si>
  <si>
    <t>Advanced Business Events</t>
  </si>
  <si>
    <t>   52250431E3</t>
  </si>
  <si>
    <t>Acquisizione spazio espositivo per l'evento Innomat meetings 2014</t>
  </si>
  <si>
    <t>00260030721</t>
  </si>
  <si>
    <t>Fiera del levante</t>
  </si>
  <si>
    <t>   536885032D</t>
  </si>
  <si>
    <t>Partecipazione istituzionale a SMAU, 23-25 ottobre 2013</t>
  </si>
  <si>
    <t>   5424429C68</t>
  </si>
  <si>
    <t>Richiesta di preventivo per la fornitura dei servizi di assistenza logistica. An Apulian Journey , Fase II</t>
  </si>
  <si>
    <t>13/11/2013 -28/11/2013</t>
  </si>
  <si>
    <t>ZD3087386F</t>
  </si>
  <si>
    <t xml:space="preserve"> Richiesta preventivi per i nematodi </t>
  </si>
  <si>
    <t>  BONASSISALAB SRL</t>
  </si>
  <si>
    <t xml:space="preserve">C.P.G Lab SRL - </t>
  </si>
  <si>
    <t xml:space="preserve">CENTRO DI RICERCA,  SPERIMENTAZIONE e FORMAZIONE IN AGRICOLTURA (CRSFA) “BASILE CARAMIA” - </t>
  </si>
  <si>
    <t>DIPARTIMENTO DI SCIENZE DEL SUOLO DELLA PIANTA E DEGLI ALIMENTI</t>
  </si>
  <si>
    <t>    LANDE SRL</t>
  </si>
  <si>
    <t xml:space="preserve"> S.C.A. SRL - Servizi Chimici Ambientali</t>
  </si>
  <si>
    <t>ZF409A7B48</t>
  </si>
  <si>
    <t>Manut imp. Clim. Pul. Filtri</t>
  </si>
  <si>
    <t>02428000786</t>
  </si>
  <si>
    <t>Edilpuglia di Basile M.</t>
  </si>
  <si>
    <t>05339220724</t>
  </si>
  <si>
    <t>Gadaleta Ignazio</t>
  </si>
  <si>
    <t>06231750727</t>
  </si>
  <si>
    <t>EuroKlima Service Snc</t>
  </si>
  <si>
    <t>06650880724</t>
  </si>
  <si>
    <t>Polytecno di Massimo Maggiore</t>
  </si>
  <si>
    <t>04581370725</t>
  </si>
  <si>
    <t>S.A.E. Impianti di Scavo Vito</t>
  </si>
  <si>
    <t>04936090721</t>
  </si>
  <si>
    <t>F.lli Fracchiolla Impianti SrL</t>
  </si>
  <si>
    <t>Due N Impianti Snc</t>
  </si>
  <si>
    <t>SVS SrL</t>
  </si>
  <si>
    <t>06389680726</t>
  </si>
  <si>
    <t>DALCA Impianti e Costruzioni SrL</t>
  </si>
  <si>
    <t>06882420729</t>
  </si>
  <si>
    <t>VS Elettrica SrL</t>
  </si>
  <si>
    <t>ZC10BF1790</t>
  </si>
  <si>
    <t>Manutenzione estintori</t>
  </si>
  <si>
    <t>05157680728</t>
  </si>
  <si>
    <t>Gielle Srl</t>
  </si>
  <si>
    <t>ZB90C2ECD1</t>
  </si>
  <si>
    <t>Coll. Rete LAN postaz. GG:GG</t>
  </si>
  <si>
    <t>06075650728</t>
  </si>
  <si>
    <t>Adrianet Snc</t>
  </si>
  <si>
    <t>2.832,50</t>
  </si>
  <si>
    <t>Costruzioni Manutenzioni SpA</t>
  </si>
  <si>
    <t>Z3E0C65C7B</t>
  </si>
  <si>
    <t>Manut. Imp. Caldaie</t>
  </si>
  <si>
    <t>2.640,00</t>
  </si>
  <si>
    <t>07107800729</t>
  </si>
  <si>
    <t>Impiantistica Pastoressa</t>
  </si>
  <si>
    <t>ZDF0C65BC1</t>
  </si>
  <si>
    <t>Manut. Imp. Chiller</t>
  </si>
  <si>
    <t>4.050,00</t>
  </si>
  <si>
    <t>06036140728</t>
  </si>
  <si>
    <t>D'Attolico Paolo</t>
  </si>
  <si>
    <t>Z170A7CAA7</t>
  </si>
  <si>
    <t>Manut. Straor.imp climat.</t>
  </si>
  <si>
    <t>1.320,00</t>
  </si>
  <si>
    <t>Z960A93C34</t>
  </si>
  <si>
    <t>Intervento compressore</t>
  </si>
  <si>
    <t>49/7/2013</t>
  </si>
  <si>
    <t>2.150,00</t>
  </si>
  <si>
    <t>ZBB0A0F2A3</t>
  </si>
  <si>
    <t>Manut. Imp. Climat.</t>
  </si>
  <si>
    <t>PolyTecno di Massimo maggiore</t>
  </si>
  <si>
    <t>3.000,00</t>
  </si>
  <si>
    <t>Dalca Impianti e Costruzioni SrL</t>
  </si>
  <si>
    <t>Z8705AD4E8</t>
  </si>
  <si>
    <t>Fornitura apparec.inform.</t>
  </si>
  <si>
    <t>Sim NT srl</t>
  </si>
  <si>
    <t>15.433,00</t>
  </si>
  <si>
    <t>Area Ufficio e Medical srl</t>
  </si>
  <si>
    <t>05632670724</t>
  </si>
  <si>
    <t>FV Group</t>
  </si>
  <si>
    <t>H.S. Systems srl</t>
  </si>
  <si>
    <t>Maselli enterprise srl</t>
  </si>
  <si>
    <t>Office Italia Srl</t>
  </si>
  <si>
    <t>PC engineering</t>
  </si>
  <si>
    <t>Progetto azienda di Valzano Romolo</t>
  </si>
  <si>
    <t>Spedicati srl</t>
  </si>
  <si>
    <t>ZB10BA4C9B</t>
  </si>
  <si>
    <t>Nuove post. Colleg. Fotoco.</t>
  </si>
  <si>
    <t>E.Service srl</t>
  </si>
  <si>
    <t>7.835,08</t>
  </si>
  <si>
    <t>02739520720</t>
  </si>
  <si>
    <t>Eletrikimpianti di Greco giovanni srl</t>
  </si>
  <si>
    <t>ZEF0A79519</t>
  </si>
  <si>
    <t>Colleg. Riconf. Pc</t>
  </si>
  <si>
    <t>7.421,76</t>
  </si>
  <si>
    <t>Studiodelta srl</t>
  </si>
  <si>
    <t>Manutenz. Ascensore</t>
  </si>
  <si>
    <t>01697770749</t>
  </si>
  <si>
    <t>Brindisi Elevatori srl</t>
  </si>
  <si>
    <t>02610290724</t>
  </si>
  <si>
    <t>Mantelli servizi</t>
  </si>
  <si>
    <t>01089440729</t>
  </si>
  <si>
    <t>Sigma Ascensori</t>
  </si>
  <si>
    <t>ZF209FA951</t>
  </si>
  <si>
    <t>Manut. Ascensori</t>
  </si>
  <si>
    <t>00813110723</t>
  </si>
  <si>
    <t>A. Cucci</t>
  </si>
  <si>
    <t>ZB00BEDD0E</t>
  </si>
  <si>
    <t>Z8D09E44A8</t>
  </si>
  <si>
    <t>Pulizia fossa ascensori</t>
  </si>
  <si>
    <t>1.143,00</t>
  </si>
  <si>
    <t>Z300A9092E</t>
  </si>
  <si>
    <t>Installazione e configurazione fotocopiatori Multifunzione</t>
  </si>
  <si>
    <t>OP.VIDEO s.r.l.</t>
  </si>
  <si>
    <t>Z070A1C10B</t>
  </si>
  <si>
    <t>Fornitura e d installazione stampanti multifunzione</t>
  </si>
  <si>
    <t>Fornitori piattaforma Empulia tutti stessa classe merceologica</t>
  </si>
  <si>
    <t>D'ALESSANDRO DI FANELLI ALESSIA  &amp; C. SAS S.SEVERO (FG)</t>
  </si>
  <si>
    <t>3.120,46</t>
  </si>
  <si>
    <t>ZCE0A450B0</t>
  </si>
  <si>
    <t>Fornitura accessori consumabili per macchine d'ufficio</t>
  </si>
  <si>
    <t>IN OFFICE SRL FOGGIA</t>
  </si>
  <si>
    <t>3.300,00</t>
  </si>
  <si>
    <t>Z300A5A963</t>
  </si>
  <si>
    <t>Fornitura di backup di rete da 2 tb (NAS)</t>
  </si>
  <si>
    <t>AEG SNC TROIA</t>
  </si>
  <si>
    <t>ICASYSTEM SRL FOGGIA</t>
  </si>
  <si>
    <t>450,00</t>
  </si>
  <si>
    <t>BIGO DI POMPILIO ANDREA FOGGIA</t>
  </si>
  <si>
    <t>SOLUZIONE P.C. DI D'AVVOCATI ALESSIO FOGGIA</t>
  </si>
  <si>
    <t>Z200A5C473</t>
  </si>
  <si>
    <t>FORNITURA AGGIORNAMENTO DA PROGRAMMA PRIMUS</t>
  </si>
  <si>
    <t>ACCA SOFTWARE SPA</t>
  </si>
  <si>
    <t>235,00</t>
  </si>
  <si>
    <t>Z9D0A5C4CE</t>
  </si>
  <si>
    <t>FORNITURA HARDDISK</t>
  </si>
  <si>
    <t>PUNTO COM DI DOMENICO GIOVANNI -STORNARELLA</t>
  </si>
  <si>
    <t>90,00</t>
  </si>
  <si>
    <t>ZC80A5C59C</t>
  </si>
  <si>
    <t>FORNITURA MOUSE SCANNER</t>
  </si>
  <si>
    <t>85,00</t>
  </si>
  <si>
    <t>ZC90AD3DCB</t>
  </si>
  <si>
    <t>FORNITURA 3000 CARTELLINE MOD. 8/A</t>
  </si>
  <si>
    <t>ITALGRAFICA DI TOMMASO LANNOCCA</t>
  </si>
  <si>
    <t>165,00</t>
  </si>
  <si>
    <t>Z400B140AD</t>
  </si>
  <si>
    <t>LAVAGGIO E RIMONTAGGIO TENDE EX GENIO CIVILE</t>
  </si>
  <si>
    <t>LAVANDERIA DI VALENTINA CASORIO FOGGIA</t>
  </si>
  <si>
    <t>346,61</t>
  </si>
  <si>
    <t>ZC30BF9B7C</t>
  </si>
  <si>
    <t>Fornitura notebook</t>
  </si>
  <si>
    <t>PROGETTO AZIENDA DI ROMOLO VALZANO CAMPI SALENTINA (LE)</t>
  </si>
  <si>
    <t>464,00</t>
  </si>
  <si>
    <t>ZB60C6D220</t>
  </si>
  <si>
    <t>FORNITURA CARTA PER UFFICI INCREMENTO IPPICO E SERVIZI SOCIALI</t>
  </si>
  <si>
    <t>fornitori piattaforma Empulia tutti stessa classe merceologica</t>
  </si>
  <si>
    <t>SANCILIO DI SANCILIO FRANCESCO MOLFETTA (BA)</t>
  </si>
  <si>
    <t>289,43</t>
  </si>
  <si>
    <t>Z3B0C7401F</t>
  </si>
  <si>
    <t>ACQUISTO STAMPANTI A/3 E CALCOLATRICI</t>
  </si>
  <si>
    <t>268,00</t>
  </si>
  <si>
    <t>Z840CD5431</t>
  </si>
  <si>
    <t>Acquisto cancelleria per servizi sociali</t>
  </si>
  <si>
    <t>IN OFFICE - FOGGIA</t>
  </si>
  <si>
    <t>264,63</t>
  </si>
  <si>
    <t>Z730D00BAA</t>
  </si>
  <si>
    <t>149,00</t>
  </si>
  <si>
    <t>Z170A5C301</t>
  </si>
  <si>
    <t>FORNITURA BUONI CARBURANTEINCREMENTO IPPICO</t>
  </si>
  <si>
    <t>EREDI CIRELLI FOGGIA</t>
  </si>
  <si>
    <t>1.200,00</t>
  </si>
  <si>
    <t>Z730A9D77D</t>
  </si>
  <si>
    <t>FORNITURA ADDITIVO PER CARBURANTI</t>
  </si>
  <si>
    <t>ORLAPA SNC FOGGIA</t>
  </si>
  <si>
    <t>96,00</t>
  </si>
  <si>
    <t>Z660B22C6D</t>
  </si>
  <si>
    <t>FORNITURA BUONI CARBURANTE INCREMENTO IPPICO</t>
  </si>
  <si>
    <t>400,00</t>
  </si>
  <si>
    <t>ZCB0BE5A16</t>
  </si>
  <si>
    <t>850,00</t>
  </si>
  <si>
    <t>Z840C16121</t>
  </si>
  <si>
    <t>MANUTENZIONE AUTOMEZZI REGIONALI</t>
  </si>
  <si>
    <t>Z4D086757B</t>
  </si>
  <si>
    <t>NETLUSA</t>
  </si>
  <si>
    <t>Virtech srl</t>
  </si>
  <si>
    <t>WEB ITALIA srl</t>
  </si>
  <si>
    <t>Accenture S.p.A.</t>
  </si>
  <si>
    <t>X6A06DD605</t>
  </si>
  <si>
    <t>Servizio di certificazione delle spese sostenute nell’ambito del Progetto “WEALTH” – Programma di Cooperazione europea 2007-2013 “ENPI CBC Mediterranean Sea Basin programme”</t>
  </si>
  <si>
    <t>Ria Frant Thornton SpA</t>
  </si>
  <si>
    <t>23/01/2013 - 24/08/2015</t>
  </si>
  <si>
    <t>Z080988858</t>
  </si>
  <si>
    <t>Servizio di realizzazione prodotti audio video nell’ambito del Progetto “WEALTH” – Programma di Cooperazione europea 2007-2013 “ENPI CBC Mediterranean Sea Basin programme”</t>
  </si>
  <si>
    <t>07116020723</t>
  </si>
  <si>
    <t>17/05/2013 - 24/08/2015</t>
  </si>
  <si>
    <t>Z1008319D6</t>
  </si>
  <si>
    <t>Identificazione logo di progetto e immagine coordinata  (Visual  Identity). Progetto ARTVISION</t>
  </si>
  <si>
    <t>Antezza Tipografi srl</t>
  </si>
  <si>
    <t>GRSLGU77S24A662H</t>
  </si>
  <si>
    <t>Grasso Luigi - Servizi e tecnologie informatiche</t>
  </si>
  <si>
    <t>28/01/13 - 07/05/13</t>
  </si>
  <si>
    <t>01017780733</t>
  </si>
  <si>
    <t>CO.BE.GA. Congressi sas</t>
  </si>
  <si>
    <t>01110520770</t>
  </si>
  <si>
    <t>PUMA srl</t>
  </si>
  <si>
    <t>07740970632</t>
  </si>
  <si>
    <t>VPOINT srl</t>
  </si>
  <si>
    <t>Z430B80403</t>
  </si>
  <si>
    <t>Servizi di traduzione Italiano/Inglese e Inglese Italiano di testi e documenti. Progetto ARTVISION</t>
  </si>
  <si>
    <t>03431720725</t>
  </si>
  <si>
    <t>Elvira Lapedota</t>
  </si>
  <si>
    <t>06758760729</t>
  </si>
  <si>
    <t>Fluent Scuola di lingua e cultura</t>
  </si>
  <si>
    <t>18/09/13 - 31/03/15</t>
  </si>
  <si>
    <t>03844070726</t>
  </si>
  <si>
    <t>Tiziana Tursi</t>
  </si>
  <si>
    <t>Lucia Sollecito</t>
  </si>
  <si>
    <t>Z290831AB1</t>
  </si>
  <si>
    <t>Servizio Coffee Break e Lunch Buffet. Progetto ARTVISION</t>
  </si>
  <si>
    <t>06068550729</t>
  </si>
  <si>
    <t>07052810723</t>
  </si>
  <si>
    <t>22/01/13 - 15/02/13</t>
  </si>
  <si>
    <t>ZDC0CFBCD</t>
  </si>
  <si>
    <t>Servizio di progettazione e gestione di percorsi partecipati nel settore delle politiche culturali</t>
  </si>
  <si>
    <t>05112750962</t>
  </si>
  <si>
    <t>Genius Loci sas</t>
  </si>
  <si>
    <t>19/12/13 - 31/03/15</t>
  </si>
  <si>
    <t>Z0009F8D59</t>
  </si>
  <si>
    <t xml:space="preserve">Programma di Cooperazione Territoriale 2007/2013 “CBC IPA Adriatico” Progetto AdriGov – “Adriatic Governance Operational Plan. (cod. prog. 2° ord/184). CUP B99E12001080006. 
 Organizzazione “Adriatic-Ionian Euroregion Tourism and Cultur Committee. Thematic session on the EU Tourism and Culture Strategy for Adriatic and Ionian Seas”.  Bari, 13 e 14 Giugno 2013 </t>
  </si>
  <si>
    <t>01513391209</t>
  </si>
  <si>
    <t>Allestimenti &amp; Pubblicità SpA</t>
  </si>
  <si>
    <t>PROTEM SrL</t>
  </si>
  <si>
    <t>03/05/2013 - 21/10/2013</t>
  </si>
  <si>
    <t>00757560552</t>
  </si>
  <si>
    <t>DGE System SrL</t>
  </si>
  <si>
    <t>03759300373</t>
  </si>
  <si>
    <t>Planning Congressi SrL</t>
  </si>
  <si>
    <t>PLLRTT64M41A089J</t>
  </si>
  <si>
    <t>Turist Service Ditta individuale</t>
  </si>
  <si>
    <t>Z9E0884D59</t>
  </si>
  <si>
    <t xml:space="preserve">Affidamento del servizio di gestione dei servizi di comunicazione del porgetto ADRIGOV finanziato nell’ambito del programma IPA 2007-2013OPERATIVO IPA/ADRIATIC CBC PROGRAMME 2007/2013   –– COD. PROGETTO  N° 2° ORD./0184/0 </t>
  </si>
  <si>
    <t>02185320740</t>
  </si>
  <si>
    <t>Blue Tecnology SrL</t>
  </si>
  <si>
    <t>02450970658</t>
  </si>
  <si>
    <t>Ediguida SrL</t>
  </si>
  <si>
    <t>01/10/2013 - 31/03/2015</t>
  </si>
  <si>
    <t>LM Comunication SnC</t>
  </si>
  <si>
    <t>02083870747</t>
  </si>
  <si>
    <t>Progettipercomunicare SnC</t>
  </si>
  <si>
    <t>Spazio Eventi SrL</t>
  </si>
  <si>
    <t>51763402E6</t>
  </si>
  <si>
    <t>Affidamento dei servizi di assistenza tecnica e supporto per le attività di gestione, monitoraggio e rendicontazione  dei Progetti “ADRIGOV”, ”ADRIFORT”,  “ARTVISION”,  Programma di Cooperazione Transfrontaliera CBC IPA Adriatico 2007-2013</t>
  </si>
  <si>
    <t>ACG Auditing &amp;Consulting Group SrL</t>
  </si>
  <si>
    <t>18/12/2013 - 31/03/2015</t>
  </si>
  <si>
    <t>03049560166</t>
  </si>
  <si>
    <t>Deloit &amp; Touche SpA</t>
  </si>
  <si>
    <t>Orange Public Management</t>
  </si>
  <si>
    <t>07236130725</t>
  </si>
  <si>
    <t>PJ Consulting SrL</t>
  </si>
  <si>
    <t xml:space="preserve">X550AD76C5 </t>
  </si>
  <si>
    <t>installazione sistemi di sollevamento acque meteoriche intercapedini e scale esterne + adeguamento cucina presso la Nuova Sede degli Assessorati della Regione Puglia in via Gentile, 52 - Bari</t>
  </si>
  <si>
    <t>06092380721</t>
  </si>
  <si>
    <t>Impresa POLITECNICA MERIDIONALE da Toritto</t>
  </si>
  <si>
    <t xml:space="preserve">X2D0AD76C6 </t>
  </si>
  <si>
    <t>miglioramento impianto di condizionamento portineria presso la Nuova Sede degli Assessorati della Regione Puglia in via Gentile, 52 - Bari</t>
  </si>
  <si>
    <t xml:space="preserve">XB00AD76C9 </t>
  </si>
  <si>
    <t>sostituzione elettropompe impianto fognante presso la Nuova Sede degli Assessorati della Regione Puglia in via Gentile, 52 - Bari</t>
  </si>
  <si>
    <t xml:space="preserve">X880AD76CA </t>
  </si>
  <si>
    <t>sostituzione elettropompe di rilancio alla fogna cittadina presso la Nuova Sede degli Assessorati della Regione Puglia in via Gentile, 52 - Bari</t>
  </si>
  <si>
    <t>X600AD76CB</t>
  </si>
  <si>
    <t>valvola regolazione / bilanciamento circuito antincendio idranti presso la Nuova Sede degli Assessorati della Regione Puglia in via Gentile, 52 - Bari</t>
  </si>
  <si>
    <t>XE30AD76CE</t>
  </si>
  <si>
    <t>raffrescamento control-room + rete distribuzione acqua calda/fredda ricircolo, fogna cucina</t>
  </si>
  <si>
    <t>06264860724</t>
  </si>
  <si>
    <t>CUTRONE Srl da Toritto</t>
  </si>
  <si>
    <t>X050AD76C7</t>
  </si>
  <si>
    <t>ampliamento Quadro Generale di BT in cabina di Trasformazione presso Nuova Sede Assessorati di via Gentile, 52 - Bari.</t>
  </si>
  <si>
    <t>ELETRIKIMPIANTI Srl da Bari</t>
  </si>
  <si>
    <t>XD80AD76C8</t>
  </si>
  <si>
    <t>impianto elettrico e collegamenti ausiliari per tornelli di controllo accessi presso la Nuova Sede Assessorati di via Gentile, 52  - Bari.</t>
  </si>
  <si>
    <t>02739520721</t>
  </si>
  <si>
    <t>5309790153</t>
  </si>
  <si>
    <t>Incarico di supporto in materia urbanistica e paesaggistica a supporto dell'attività del Responsabile del Procedimento  e Direzione Lavori della Strada Regionale n. 8, ai sensi dell'art. 10, comma 7 del D.lgs 163/2006 e s.m.i</t>
  </si>
  <si>
    <t>Basile-Massimiliano - Bari</t>
  </si>
  <si>
    <t>Guido-Massimo;</t>
  </si>
  <si>
    <t>CONGRUENTI CON LA PERIZIA DI VARIANTE</t>
  </si>
  <si>
    <t>BNCNDR47D06E409X</t>
  </si>
  <si>
    <t xml:space="preserve">Bianco-Andrea; Lagonegro (PZ); </t>
  </si>
  <si>
    <t xml:space="preserve">Bruno-Maria Rosaria; Lecce; </t>
  </si>
  <si>
    <t>Caruso-Antonio; Trani (BAT)</t>
  </si>
  <si>
    <t>Colafiglio-Maria Maddalena; Gravina in P</t>
  </si>
  <si>
    <t>Conversano-Claudio; Alezio (LE)</t>
  </si>
  <si>
    <t>Corianò-Massimo; Lecce</t>
  </si>
  <si>
    <t xml:space="preserve">De Fazio-Daniela; Latiano (BR); </t>
  </si>
  <si>
    <t xml:space="preserve">De Pascalis-Fabio; Galatina (LE); </t>
  </si>
  <si>
    <t>De Pascalis-Alberto; Galatina (LE</t>
  </si>
  <si>
    <t>Faieta-MicaelaOstuni (BR</t>
  </si>
  <si>
    <t>Farenga-Tommaso; Otranto (LE);</t>
  </si>
  <si>
    <t>4915058</t>
  </si>
  <si>
    <t>PROWEIN 2013: AZIONI COLLATERALI E COMUNICAZIONE</t>
  </si>
  <si>
    <t>Charme in Rosa</t>
  </si>
  <si>
    <t>AIS PUGLIA</t>
  </si>
  <si>
    <t>CIBARTI EXPO</t>
  </si>
  <si>
    <t>CONFARTIGIANATO IMPRESE LECCE</t>
  </si>
  <si>
    <t>30/05 - 2/06</t>
  </si>
  <si>
    <t xml:space="preserve">Gusto in Scena V Edizione, Venezia </t>
  </si>
  <si>
    <t>MARCELLO CORONINI PROMOTION S.R.L.</t>
  </si>
  <si>
    <t>VENEZIA 17 - 19 MARZO</t>
  </si>
  <si>
    <t>INIZIATIVA EDITORIALE DEDICATA VINO PRIMITIVO PUGLIESE DA PRESENTARE A VINITALY</t>
  </si>
  <si>
    <t>INPUT</t>
  </si>
  <si>
    <t>NUOVO QUOTIDIANO DI PUGLIA</t>
  </si>
  <si>
    <t>PIEMME</t>
  </si>
  <si>
    <t>“Il Vino Quotidiano” di Slow Food.</t>
  </si>
  <si>
    <t>PUBLIKOMPASS</t>
  </si>
  <si>
    <t>64^ FIERA INTERNAZIONALE DELL'AGRICOLTURA FIERA FOGGIA</t>
  </si>
  <si>
    <t>FIERA FOGGIA</t>
  </si>
  <si>
    <t>30 APR - 5 MAG</t>
  </si>
  <si>
    <t>GUIDA AGLI OLI EXTRAVERGINE DI OLIVA DI PUGLIA: PAGINA PROM + N. 500 COPIE €10/Cad</t>
  </si>
  <si>
    <t>TIRSOMEDIA di Domenico Cirsone</t>
  </si>
  <si>
    <t>CAMPIONATO NAZIONALE DI MEZZA CORONA</t>
  </si>
  <si>
    <t>ASSOCIAZIONE MASSERIE DIDATTICHE GRANDE SALENTO</t>
  </si>
  <si>
    <t>SLOW FISH GENOVA: FITTO AREA</t>
  </si>
  <si>
    <t>SLOW FOOD PROMOTION</t>
  </si>
  <si>
    <t>SLOW FISH: ANIMAZIONE</t>
  </si>
  <si>
    <t>SLOW FOOD PUGLIA</t>
  </si>
  <si>
    <t>A BRUXELLES CON I VINI DI PUGLIA</t>
  </si>
  <si>
    <t>PROPAPILLA ASSOCIAZIONE DEL GUSTO</t>
  </si>
  <si>
    <t>PUGLIA TOP TEN WINE DESTINATION: VINO E ARTE IN CALIFORNIA</t>
  </si>
  <si>
    <t xml:space="preserve">MOVIMENTO TURISMO DEL VINO </t>
  </si>
  <si>
    <t>WINENEWS</t>
  </si>
  <si>
    <t>CIAK diVINI / LOCOROTONDO</t>
  </si>
  <si>
    <t>ASSOC. BUIO IN SALA</t>
  </si>
  <si>
    <t>TURISMOLIO: DALL'OLIVO ALL'OLIO</t>
  </si>
  <si>
    <t>OLEIFICIO COOP. OSTUNI</t>
  </si>
  <si>
    <t>SALENTO IN TASCA rinnovo annuale</t>
  </si>
  <si>
    <t>AVANTI SALENTO</t>
  </si>
  <si>
    <t>Masserie sotto le Stelle servizi di comunicazione su TeleNorba</t>
  </si>
  <si>
    <t>FONO.VI.PI. s.p.a.  Bari</t>
  </si>
  <si>
    <t>22 - 23 GIUGNO</t>
  </si>
  <si>
    <t>Masserie sotto le Stelle servizi di comunicazione su Teleregione</t>
  </si>
  <si>
    <t>Teleregione s.r.l.  Trani</t>
  </si>
  <si>
    <t xml:space="preserve">Masserie sotto le Stelle servizi di comunicazione su Nuovo Quotidiano di Puglia </t>
  </si>
  <si>
    <t>PIEMME S.p.A. - Filiale di Lecce</t>
  </si>
  <si>
    <t>Masserie sotto le Stelle servizi di comunicazione su SKY 879 Viva l'Italia Channel</t>
  </si>
  <si>
    <t>SKY 879 Viva l'Italia Channel   Barletta</t>
  </si>
  <si>
    <t>Masserie sotto le Stelle servizi di comunicazione su www.webtvpuglia.it</t>
  </si>
  <si>
    <t>Web Tv Puglia Conversano</t>
  </si>
  <si>
    <t>Masserie sotto le Stelle servizi di comunicazione su Affaritaliani.it</t>
  </si>
  <si>
    <t>CGM Chiara Giulia Micoccio Presicce</t>
  </si>
  <si>
    <t>Masserie sotto le Stelle servizi di comunicazione su repubblica Edizione Regionale</t>
  </si>
  <si>
    <t>A. Manzoni &amp; C. S.p.a.  Bari</t>
  </si>
  <si>
    <t>Masserie sotto le Stelle servizi di comunicazione su Taranto sera</t>
  </si>
  <si>
    <t>A &amp; B Comunicazioni s.r.l.</t>
  </si>
  <si>
    <t>Masserie sotto le Stelle servizi di comunicazione su Gazzetta del Mezzogiorno</t>
  </si>
  <si>
    <t>Publikompass s.p.a.  Bari</t>
  </si>
  <si>
    <t>Masserie sotto le Stelle servizi di comunicazione su Corriere del Mezzogiorno Puglia</t>
  </si>
  <si>
    <t>R.C.S. Mediagrupp  Bari</t>
  </si>
  <si>
    <t>Tele Brindisi WebTv</t>
  </si>
  <si>
    <t>Masserie sotto le Stelle servizi di comunicazione su Gobari.it e Go City</t>
  </si>
  <si>
    <t>Go-Bari.it  Bari</t>
  </si>
  <si>
    <t>Masserie sotto le Stelle servizi di comunicazione su Studio 100</t>
  </si>
  <si>
    <t>Jet s.r.l.</t>
  </si>
  <si>
    <t>Masserie sotto le Stelle servizi di comunicazione su Canale 8</t>
  </si>
  <si>
    <t>Feld Produzione e pubblicità s.r.l. Lecce</t>
  </si>
  <si>
    <t>Masserie sotto le Stelle servizi di comunicazione su Foglie Tv</t>
  </si>
  <si>
    <t>G.E.D.A. Giovani Editori Associati  Noci</t>
  </si>
  <si>
    <t>Masserie sotto le Stelle servizi di comunicazione su Canale 7</t>
  </si>
  <si>
    <t>Canale 7 s.r.l. Monopoli</t>
  </si>
  <si>
    <t>Masserie sotto le Stelle servizi di comunicazione su Blustar Tv</t>
  </si>
  <si>
    <t>Blustar Tv s.r.l.  Taranto</t>
  </si>
  <si>
    <t>Masserie sotto le Stelle servizi di comunicazione su Telerama</t>
  </si>
  <si>
    <t>Telerama</t>
  </si>
  <si>
    <t>Masserie sotto le Stelle servizi di comunicazione su salento WebTv</t>
  </si>
  <si>
    <t>Incima s.r.l.</t>
  </si>
  <si>
    <t>Masserie sotto le Stelle servizi di comunicazione su Telebari</t>
  </si>
  <si>
    <t>Telebari Bari</t>
  </si>
  <si>
    <t>Masserie sotto le Stelle servizi di comunicazione su T.R.C.B.</t>
  </si>
  <si>
    <t>T.R.C.B. s.r.l.  Ostuni</t>
  </si>
  <si>
    <t>Masserie sotto le Stelle servizi di comunicazione su TeleSveva</t>
  </si>
  <si>
    <t>SO.G.E.P. s.r.l. Andria</t>
  </si>
  <si>
    <t>Masserie sotto le Stelle servizi di comunicazione su Radio Italia A.60 - Ciccio Riccio e Love FM</t>
  </si>
  <si>
    <t>Gipielle Puglia s.r.l.  Bari</t>
  </si>
  <si>
    <t>Masserie sotto le Stelle servizi di comunicazione su 7 Gold Puglia</t>
  </si>
  <si>
    <t>Masserie sotto le Stelle servizi di comunicazione su Antanna Sud</t>
  </si>
  <si>
    <t>Masserie sotto le Stelle servizi di comunicazione su Teledehon</t>
  </si>
  <si>
    <t>Masserie sotto le Stelle realizzazione DVD</t>
  </si>
  <si>
    <t>Z490A77BF7</t>
  </si>
  <si>
    <t>Richiesta di preventivo per l’organizzazione della III Conferenza programmatica di Piano RSU e della II Conferenza Programmatica del Piano amianto</t>
  </si>
  <si>
    <t xml:space="preserve">Protem s.u.r.l. </t>
  </si>
  <si>
    <t>Liquidazioni effettuate dal Servizio gestione Rifiuti e Bonifiche</t>
  </si>
  <si>
    <t>I Monelli Srl - Corato</t>
  </si>
  <si>
    <t>01738170685</t>
  </si>
  <si>
    <t>Heventime di Soges Divisione Aziendale - Pescara</t>
  </si>
  <si>
    <t>GRAFISYSTEM SNC - Modugno</t>
  </si>
  <si>
    <t>11929530159</t>
  </si>
  <si>
    <t>AB COMUNICAZIONI SRL - Milano</t>
  </si>
  <si>
    <t>Bari Congressi &amp; Cultura - Bari</t>
  </si>
  <si>
    <t>SPAZIO EVENTI SRL - Bari</t>
  </si>
  <si>
    <t>10532030151</t>
  </si>
  <si>
    <t>Lattanzio e Associati S.p.A. - Milano</t>
  </si>
  <si>
    <t>06928580726</t>
  </si>
  <si>
    <t>POOYA di F. Valenzano &amp; c. Sas - Barui</t>
  </si>
  <si>
    <t>PROTEM - Lecce</t>
  </si>
  <si>
    <t>Ediguida srl - Cava dei Tirreni</t>
  </si>
  <si>
    <t>03815570720</t>
  </si>
  <si>
    <t>CANALE 7 S.R.L. - Monopoli</t>
  </si>
  <si>
    <t>Pomilio Blumm srl - Pescara</t>
  </si>
  <si>
    <t>11233530150</t>
  </si>
  <si>
    <t>PREX S.p.A. - Milano</t>
  </si>
  <si>
    <t>SYSTEMAR VIAGGI s.r.l. - Bari</t>
  </si>
  <si>
    <t>ZC90B9CEB6</t>
  </si>
  <si>
    <t>Individuazione di un soggetto che dovrà provvedere alla fornitura Servizi di Media relation, Media Screening e Ufficio stampa per attività di informazione e comunicazione sul Piano regionale dei rifiuti per un periodo di 8 mesi eventualmente rinnovabili</t>
  </si>
  <si>
    <t>01992270742</t>
  </si>
  <si>
    <t>Sandei srl - San Vito dei Normanni</t>
  </si>
  <si>
    <t>Sandei srl</t>
  </si>
  <si>
    <t xml:space="preserve">PO FESR 2007-2013 - Asse IV - Linea 4.3 - Azione 4.3.1 - Lettera C - Progetto Valorizzazione delle location pugliesi di interesse storico culturale, artistico e naturalistico attraverso l'organizzazione di educational tour. </t>
  </si>
  <si>
    <t>PO FESR 2007-2013 - Asse IV - Linea 4.3 - Azione 4.3.1 - Lettera C - Progetto Valorizzazione delle location pugliesi di interesse storico culturale, artistico e naturalistico attraverso l'organizzazione di educational tour. Integrazione impegno di spesa. Approvazione atto integrativo.</t>
  </si>
  <si>
    <t>4831349B4F</t>
  </si>
  <si>
    <t xml:space="preserve">richiesta di preventivo di spesa  per l'acquisto di foraggio per gli asini dell'azienda Russoli. </t>
  </si>
  <si>
    <t>BIOFARM SERVICE S.A.S. di DELFINE S. &amp; C.</t>
  </si>
  <si>
    <t>150 gg.</t>
  </si>
  <si>
    <t>FRATELLI GIROLAMO S.R.L.</t>
  </si>
  <si>
    <t>MIGNINI&amp;PETRINI</t>
  </si>
  <si>
    <t>50123924BA</t>
  </si>
  <si>
    <t>richiesta di preventivo di spesa  per l'acquisto di foraggio per gli asini dell'azienda Russoli.</t>
  </si>
  <si>
    <t>4930656A0A</t>
  </si>
  <si>
    <t>5293480DDF</t>
  </si>
  <si>
    <t>smaltimento carcasse di animali</t>
  </si>
  <si>
    <t>05109320720</t>
  </si>
  <si>
    <t>I.Da.Pro. S.r.l.</t>
  </si>
  <si>
    <t>53523513C5</t>
  </si>
  <si>
    <t>rilascio passaporti per gli asini dell'azienda Russoli</t>
  </si>
  <si>
    <t>00757610738</t>
  </si>
  <si>
    <t>Assopciazione Provinciale Allevatori</t>
  </si>
  <si>
    <t>40 gg.</t>
  </si>
  <si>
    <t>lavori di mietitura, ranghinatura, pressatura in rotoloni e trasporto presso il centro aziendale del foraggio e formazione delle precese presso l?azienda Russoli in agro di Crispiano</t>
  </si>
  <si>
    <t>04480000720</t>
  </si>
  <si>
    <t>Antonicelli S.n.c. di Filippo Antonicelli &amp; Figli</t>
  </si>
  <si>
    <t>128 gg.</t>
  </si>
  <si>
    <t>CORMAF SRL</t>
  </si>
  <si>
    <t>LTTNLR65A02H096Z</t>
  </si>
  <si>
    <t>Ditta Lattarulo Angelo Raffaele</t>
  </si>
  <si>
    <t>GENKO ITALIA</t>
  </si>
  <si>
    <t>Mari. verd. Vivai impianti e manutenzione</t>
  </si>
  <si>
    <t>PPAGBT77H02D643P</t>
  </si>
  <si>
    <t>PAPA GIAMBATTISTA</t>
  </si>
  <si>
    <t>RACANATI MULTITRADER S.N.C. DI RACANATI VINCENZO &amp; C.</t>
  </si>
  <si>
    <t>SPEDICATO IMPIANTI SRL</t>
  </si>
  <si>
    <t>49387701EF</t>
  </si>
  <si>
    <t>Prestazioni professionali in qualità di medico veterinario per gli asini  dell'azienda Russoli</t>
  </si>
  <si>
    <t>RCCVTI57H24E986Y</t>
  </si>
  <si>
    <t>Ricci Vito</t>
  </si>
  <si>
    <t xml:space="preserve">270 gg. </t>
  </si>
  <si>
    <t>51094199EF</t>
  </si>
  <si>
    <t>richiesta di preventivo di spesa per l'acquisto di medicinali, disinfettanti e siringhe per il Centro di Conservazione del Patrimonio Genetico dell'Asino di Martina Franca c/o azienda Russoli in agro di Crispiano.</t>
  </si>
  <si>
    <t>115 gg.</t>
  </si>
  <si>
    <t>Kedrion</t>
  </si>
  <si>
    <t>richiesta di preventivo di spesa per le operazioni di preparazione del terreno e semina dello stesso presso l'azienda Russoli in agro di Crispiano.</t>
  </si>
  <si>
    <t>103 gg.</t>
  </si>
  <si>
    <t>richiesta di preventivo di spesa per l'acquisto di concime nitrato ammoniacale per l'azienda Russoli in agro di Crispiano</t>
  </si>
  <si>
    <t>90 gg.</t>
  </si>
  <si>
    <t>VEGETABLE LINEA AGRICOLTURA SRL</t>
  </si>
  <si>
    <t>5438622CD7</t>
  </si>
  <si>
    <t>richiesta di preventivo di spesa per l'acquisto di foraggio per gli asini dell'azienda Russoli in agro di Crispiano</t>
  </si>
  <si>
    <t>30gg,</t>
  </si>
  <si>
    <t>richiesta di preventivo di spesa per la fornitura di sementi per l'azienda Russoli in agro di Crispiano</t>
  </si>
  <si>
    <t xml:space="preserve">103 gg. </t>
  </si>
  <si>
    <t>5017363AEB</t>
  </si>
  <si>
    <t>richiesta di preventivo di spesa per il servizio di trasporto dell'acqua per uso zootecnico per l'azienda Russoli in agro di Crispiano.</t>
  </si>
  <si>
    <t>ELI.PA.CA. SERVIZI &amp; LAVORI S.R.L.</t>
  </si>
  <si>
    <t>SMRFNC57C16D171G</t>
  </si>
  <si>
    <t>SEMERARO FRANCESCO PAOLO</t>
  </si>
  <si>
    <t>GLA Service srl</t>
  </si>
  <si>
    <t>SCASOC COOPERATIVA AZZURRA ARL</t>
  </si>
  <si>
    <t>SOA</t>
  </si>
  <si>
    <t>TRE CINQUE TRE</t>
  </si>
  <si>
    <t>5288707B12</t>
  </si>
  <si>
    <t>110 gg</t>
  </si>
  <si>
    <t>5501947 E48</t>
  </si>
  <si>
    <t>richiesta di preventivo di spesa per l'acquisto di foraggio per gli asini dell'azienda Russoli in agro di Crispiano.</t>
  </si>
  <si>
    <t>54119702ED</t>
  </si>
  <si>
    <t>richiesta di preventivo di spesa per l'acquisto di rete zincata per recinzione, paline zincate, saette zincate e filo di ferro zincato per l'azienda Russoli in agro di Crispiano</t>
  </si>
  <si>
    <t>A.T.I. ARTICOLI TECNICI INDUSTRIALI DI BRIGANTI FILOMENA &amp; C. SNC</t>
  </si>
  <si>
    <t>F.E.A.T. S.R.L.</t>
  </si>
  <si>
    <t>ARGENTO PIERPAOLO SRL</t>
  </si>
  <si>
    <t>GIADA EDIILIZIA E IMPIANTI</t>
  </si>
  <si>
    <t>PRIMED SRL</t>
  </si>
  <si>
    <t>richiesta di preventivo di spesa per il noleggio a caldo di una trattrice munita di pala meccanica e forche per movimentare i rotoli di foraggio e quant'altro necessario per le esigenze dell?azienda Russoli in agro di Crispiano</t>
  </si>
  <si>
    <t>richiesta di preventivo di spesa per l'acquisto di medicinali, per il Centro di Conservazione del Patrimonio Genetico dell'Asino di Martina Franca c/o azienda Russoli in agro di Crispiano.</t>
  </si>
  <si>
    <t>FG SERVICE</t>
  </si>
  <si>
    <t>impegno della somma di € 5.000,00 per il funzionamento dell'azienda Russoli con liquidazione e pagamento di € 2.500,00 a favore del Dipartimento di Medicina Veterinaria dell'Università degli Studi di Bari</t>
  </si>
  <si>
    <t>Dipartimento di Medicina veterinaria dell'Università degli studi di Bari</t>
  </si>
  <si>
    <t>130 gg.</t>
  </si>
  <si>
    <t>511129453D</t>
  </si>
  <si>
    <t>richiesta di preventivo di spesa per l'acquisto di mangime per gli asini dell?azienda Russoli in agro di Crispiano</t>
  </si>
  <si>
    <t xml:space="preserve">70 gg. </t>
  </si>
  <si>
    <t>554769029D</t>
  </si>
  <si>
    <t>acquisto medicinali</t>
  </si>
  <si>
    <t>Centro Agrovete di Puglia e Basilicata</t>
  </si>
  <si>
    <t>47259698FC</t>
  </si>
  <si>
    <t>COMPAGNIA SEMENTI ELETTE MERIDIONALI S.r.l. - FOGGIA</t>
  </si>
  <si>
    <t xml:space="preserve">ANNATA AGRARIA 2012/2013 </t>
  </si>
  <si>
    <t>Acquisizione beni di consumo (concimi-diserbi in attuazione di specifico "Disciplinare di produzione e conservazione per la coltivazione del grano duro nel nel Centro-Sud Italia - Campagna 2012-2013")</t>
  </si>
  <si>
    <t>4777293AE3</t>
  </si>
  <si>
    <t>Acquisizione beni di consumo (URGENTE ED INDIFFERIBILE approvvigionamento di carburante agricolo per attività produttive)</t>
  </si>
  <si>
    <t>F.I. PETROLI CARBURANTI AGRICOLI – San Severo (FG)</t>
  </si>
  <si>
    <t>CARBUROL S.n.c. - Foggia</t>
  </si>
  <si>
    <t>MAGGIORE PETROLI di Civitavecchia Nicola - San Severo (FG)</t>
  </si>
  <si>
    <t>F.lli CARFAGNA - Torremaggiore (FG)</t>
  </si>
  <si>
    <t>AUTOREKORD PETROLI S.r.l. - San Severo (FG)</t>
  </si>
  <si>
    <t>ANNATA AGRARIA 2012/2013 (2^ sem. 2012 per conferma di prezzi 1^ sem.2012)</t>
  </si>
  <si>
    <t>Acquisizione beni di consumo (prodotti chimici per l'agricoltura)</t>
  </si>
  <si>
    <t>ABATE S.a.s. – Lucera (FG)</t>
  </si>
  <si>
    <t xml:space="preserve">IDROGOCCIA S.r.l.- San Severo (FG) </t>
  </si>
  <si>
    <t xml:space="preserve">RACANATI MULTITRADER S.n.c. – Foggia </t>
  </si>
  <si>
    <t>ANNATA AGRARIA 2012/2013 (1^ sem. 2013)</t>
  </si>
  <si>
    <t xml:space="preserve">AGRISUD S.r.l. Farmacia Agricola – Foggia </t>
  </si>
  <si>
    <t xml:space="preserve">Acquisizione servizi (URGENTE ED INDIFFERIBILE riparazione  trattrice per lavorazioni agricole) </t>
  </si>
  <si>
    <t xml:space="preserve">“Consorzio Agrario Provinciale di Foggia in L.C.A. con Esercizio Provvisorio” - Foggia </t>
  </si>
  <si>
    <t xml:space="preserve">“CONSORZIO AGRARIO PROVINCIALE DI FOGGIA in L.C.A. con Esercizio Provvisorio” - Foggia </t>
  </si>
  <si>
    <t>04.04.2013 / 19.04.2013</t>
  </si>
  <si>
    <t>50766518ED</t>
  </si>
  <si>
    <t xml:space="preserve">“Consorzio Agrario Provinciale di Foggia in L.C.A. con Esercizio Provvisorio” - Agenzia di Torremaggiore (FG) </t>
  </si>
  <si>
    <t xml:space="preserve">“CONSORZIO AGRARIO PROVINCIALE DI FOGGIA in L.C.A. con Esercizio Provvisorio” - Agenzia di Torremaggiore (FG) </t>
  </si>
  <si>
    <t>19.04.2013 / 19.04.2013</t>
  </si>
  <si>
    <t>5038168BBF</t>
  </si>
  <si>
    <t xml:space="preserve">Acquisizione servizi (URGENTE ED IN DIFFERIBILE riparazione  forbice elettrica marca Pellench (unico fornitore in provincia di Foggia) per lavorarazione vigneto sperimentale) </t>
  </si>
  <si>
    <t>F.LLI FARETRA S.r.l._ Orta Nova (FG)</t>
  </si>
  <si>
    <t>02.04.2013 / 03.04.2013</t>
  </si>
  <si>
    <t>09952298GF1</t>
  </si>
  <si>
    <t xml:space="preserve">Acquisizione servizi (URGENTI ED INDIFFERIBILI lavorazioni agricole in contoterzi) </t>
  </si>
  <si>
    <t>TSM S.r.l. - Torremaggiore (FG)</t>
  </si>
  <si>
    <t>ANNATE AGRARIE 2011/2012   e 2012/2013 (conferma  prezzi AA.AA. 2010/2011)</t>
  </si>
  <si>
    <t>4286282FC9</t>
  </si>
  <si>
    <t>De Donato Loredana</t>
  </si>
  <si>
    <t>Manocchio Damiano</t>
  </si>
  <si>
    <t>DI BELLO Carmela - Foggia</t>
  </si>
  <si>
    <t>ANNATA AGRARIA 2012/2013 (conferma  prezzi A.A 2011/2012)</t>
  </si>
  <si>
    <t>Pacifico Antonio</t>
  </si>
  <si>
    <t>326497134D</t>
  </si>
  <si>
    <t xml:space="preserve">Acquisizione servizi ausiliari (Teleallarme a protezione beni immobili di proprietà regionale_Periodo: 2^ sem. 2012 / 1^ sem. 2013) </t>
  </si>
  <si>
    <t>ISTITUTO DI VIGILANZA SEVER SECURITY S.r.l. - San Severo (FG)</t>
  </si>
  <si>
    <t>SECURITAS S.r.l. - San Severo (FG)</t>
  </si>
  <si>
    <t>POOL DAUNIA S.r.l. - San Severo (FG)</t>
  </si>
  <si>
    <t>ABBONAMENTO ANNUALE TELEALLARME (conferma  prezzi anno 2011)</t>
  </si>
  <si>
    <t>Manocchio Damiano - Foggia</t>
  </si>
  <si>
    <t>Di Bello Carmela - Foggia</t>
  </si>
  <si>
    <t>Pacifico Antonio - Ariano Irpino (AV)</t>
  </si>
  <si>
    <t>SALACONE Luigi - Borgo "Moschella" - Cerignola (FG)</t>
  </si>
  <si>
    <t>5325316DC5</t>
  </si>
  <si>
    <t>AUTOREKORD PETROLI S.R.L. – San Severo (FG)</t>
  </si>
  <si>
    <t>16.09.2013 / 25.09.2013</t>
  </si>
  <si>
    <t>1161474EA6</t>
  </si>
  <si>
    <t xml:space="preserve">Acquisizione servizi ausliari in Agrometeorologia (Manutenzione ordinaria e straordinaria Stazione Meteo installata su immobile di proprietà regionale, in attuazione di disposizioni contrattualli all'atto dell'installazione) </t>
  </si>
  <si>
    <t>C.S.I.A. di Monaco Ferdinando - Cerignola (FG)</t>
  </si>
  <si>
    <t>STAZIONE AGROMETEOROLOGICA (Periodo: 01.03.2013 / 01.03.2014)</t>
  </si>
  <si>
    <t>5416929F35</t>
  </si>
  <si>
    <t>ARTE GRAFICA E CONTABILITA’ – San Severo (FG)</t>
  </si>
  <si>
    <t>CENTRO GRAFICO S.r.l. – Foggia</t>
  </si>
  <si>
    <t>L’EDITRICE DI CAPITANATA S.r.l. – Foggia</t>
  </si>
  <si>
    <t>Ma.Fi.Graf. – Consorzio di imprese artigiane – Foggia</t>
  </si>
  <si>
    <t>06.11.2013 / 21.11.2013</t>
  </si>
  <si>
    <t>TIPOGRAFIA CM – Cerignola (FG).-</t>
  </si>
  <si>
    <t>Acquisizione beni di consumo (Manifesti pubblicitari per OPEN MEETING "L'Olivicoltura da tavola in Puglia tra innovazione  e tradizione"  Foggia, 6 dicembre 2013_ Progetto AGRITRASFER-IN-SUD)</t>
  </si>
  <si>
    <t xml:space="preserve">Gigotti-Fabrizio; Molfetta (BA); </t>
  </si>
  <si>
    <t xml:space="preserve">Guido-Massimo; Bari; </t>
  </si>
  <si>
    <t xml:space="preserve">Giungato-Daniele; Taranto; </t>
  </si>
  <si>
    <t xml:space="preserve">Iadarola-Giuseppe; Benevento; </t>
  </si>
  <si>
    <t>Ingrosso-Giuseppe; Merine di Lizz (LE)</t>
  </si>
  <si>
    <t xml:space="preserve">Lomoro-Antonella; Bari; </t>
  </si>
  <si>
    <t xml:space="preserve">Luparelli-Giuseppe; Francavilla F (BR); </t>
  </si>
  <si>
    <t xml:space="preserve">Maffiola-Paolo A.M.; Bari; </t>
  </si>
  <si>
    <t>Marconi Roberto; Curno (BG</t>
  </si>
  <si>
    <t xml:space="preserve">Marfoli-Giuseppe; Roma; </t>
  </si>
  <si>
    <t xml:space="preserve">Marte-Antonio; Minervibno di Lecce; </t>
  </si>
  <si>
    <t>Mininanni-Salvatore; Lecce</t>
  </si>
  <si>
    <t xml:space="preserve">Nicoli-Vincenzo; Corsano (LE); </t>
  </si>
  <si>
    <t>Pagliara-Francesco; S Vito dei N (BR</t>
  </si>
  <si>
    <t>Ranieri-Ezio; Bari</t>
  </si>
  <si>
    <t>Rigoni-Paolo; Ravenna</t>
  </si>
  <si>
    <t>Romanazzi-Eligio; Bari;</t>
  </si>
  <si>
    <t>Terlizzi-Francesco; Portici (NA</t>
  </si>
  <si>
    <t>5309795572</t>
  </si>
  <si>
    <t>lavori relativi alla “Realizzazione della Nuova Sede del Consiglio Regionale”. Nomina a tecnico responsabile per la conservazione e l’uso razionale dell’energia (Energymanager) e supporto al Responsabile del Procedimento relativamente agli impianti tecnologici.</t>
  </si>
  <si>
    <t xml:space="preserve">Alifredi-Giovanni; Villar Perosa (TO); </t>
  </si>
  <si>
    <t xml:space="preserve">CRSNTN62H20L328U; </t>
  </si>
  <si>
    <t>Caruso-Antonio;</t>
  </si>
  <si>
    <t>Basile-Massimiliano; Bari</t>
  </si>
  <si>
    <t>Carpentieri-Pietro Francesco; Bari</t>
  </si>
  <si>
    <t>Caruso-Antonio; Trani (BAT);</t>
  </si>
  <si>
    <t xml:space="preserve">Conversano-Claudio; Alezio (LE); </t>
  </si>
  <si>
    <t>FRNTMS57S11G188P</t>
  </si>
  <si>
    <t xml:space="preserve">Ferrara-Nicola; Firenze; </t>
  </si>
  <si>
    <t xml:space="preserve">Ferrara Campioni-Giuliana; Firenze; </t>
  </si>
  <si>
    <t xml:space="preserve">Gazzola-Roberto; Galliate (NO); </t>
  </si>
  <si>
    <t>Gigotti-Fabrizio; Molfetta (BA)</t>
  </si>
  <si>
    <t xml:space="preserve">Guido-Raffaele; Campi Salentina (LE); </t>
  </si>
  <si>
    <t xml:space="preserve"> Ingrosso-Giuseppe; Merine di Lizz (LE</t>
  </si>
  <si>
    <t>Lettere-Tiziana; KLequile (LE);</t>
  </si>
  <si>
    <t>Librato-Palma; Monopoli (BA);</t>
  </si>
  <si>
    <t xml:space="preserve">Ligori-Francesco; Cutrofiano (LE); </t>
  </si>
  <si>
    <t xml:space="preserve">Lisi-Sandro; Galatina (LE); </t>
  </si>
  <si>
    <t>Maffiola –Paolo; Bari;</t>
  </si>
  <si>
    <t xml:space="preserve">Marconi-Roberto; Curno (BG); </t>
  </si>
  <si>
    <t>Memeo-Patrizia; Andria (BAT);</t>
  </si>
  <si>
    <t>Milano-Patrizia; Bari</t>
  </si>
  <si>
    <t xml:space="preserve">Mininanni-Salvatore; Lecce; </t>
  </si>
  <si>
    <t xml:space="preserve">Pagliara –Francesco; S Vito dei N. (BR); </t>
  </si>
  <si>
    <t xml:space="preserve"> Pavignani-Renzo; Modena; </t>
  </si>
  <si>
    <t xml:space="preserve">Porcelli-Enrico; Bisceglie (BA); </t>
  </si>
  <si>
    <t xml:space="preserve">Saracino-Sergio; Martano (LE); </t>
  </si>
  <si>
    <t xml:space="preserve">Solombrino-Andrea Francesco; Gal(LE); </t>
  </si>
  <si>
    <t>Valenzano-Barbara; Bari</t>
  </si>
  <si>
    <t>X6B0AD76D1</t>
  </si>
  <si>
    <t>lavori relativi alla “Realizzazione della Nuova Sede del Consiglio Regionale”. Verifica e validazione del progetto di variante n. 4 per miglioramento energetico.</t>
  </si>
  <si>
    <t>BFFNNL60S23A662U</t>
  </si>
  <si>
    <t>Ing. Antonello Boffoli; Bari</t>
  </si>
  <si>
    <t>Con tariffa professionale di cui al D;M. 140/2012 con ribasso del 41,745%</t>
  </si>
  <si>
    <t>XBB0AD76CF</t>
  </si>
  <si>
    <t xml:space="preserve">Monitoraggiio falda sotterranea ad uso scambio termico  a servizio dell'impianto di climatizzazione della Nuova Sede </t>
  </si>
  <si>
    <t>FRRGPP55B21A662E</t>
  </si>
  <si>
    <t>Ing. Giuseppe Ferrari Bari</t>
  </si>
  <si>
    <t>CONGRUENTI CON IL MONITORAGGIO</t>
  </si>
  <si>
    <t>Incarico per Attestato di Prestazione Energetica Nuova Sede Assessorati</t>
  </si>
  <si>
    <t>VCCFNC42C26A662Z</t>
  </si>
  <si>
    <t>Ing. Francesco Vacca Noicattaro (BA)</t>
  </si>
  <si>
    <t>3 giorni</t>
  </si>
  <si>
    <t>4840771A97</t>
  </si>
  <si>
    <t>Affidamento della “fornitura, posa in opera e installazione di armadi compattabili elettromeccanici presso gli archivi della nuova  sede degli Assessorati della Regione Puglia – via Gentile n. 52  Bari”.</t>
  </si>
  <si>
    <t>03685780722</t>
  </si>
  <si>
    <t>60 giorni</t>
  </si>
  <si>
    <t>5441550D1A</t>
  </si>
  <si>
    <t xml:space="preserve">RTI COMPOSTA DA: 
ERNST &amp; YOUNG FINANCIAL BUSINESS ADVISORS S.p.A. (MANDATARIA) 
E 
L&amp;B Partners S.p.A. (MANDANTE)
</t>
  </si>
  <si>
    <t>16/12/2013 - 31/12/2015</t>
  </si>
  <si>
    <t>SERVIZI DI ASSISTENZA TECNICA ALL'AUTORITÀ DI GESTIONE DEL P.O. FESR PUGLIA "OBIETTIVO CONVERGENZA" 2007/2013</t>
  </si>
  <si>
    <t>Z400992987</t>
  </si>
  <si>
    <t xml:space="preserve">AFFIDAMENTO SERVIZI DI ACCOGLIENZA DEL COMITATO DI SORVEGLIANZA DEL 06/06/2013 </t>
  </si>
  <si>
    <t>HOTEL MERCURE VILLA ROMANAZZI CARDUCCI</t>
  </si>
  <si>
    <t>06/0/6/2013-06/06/2013</t>
  </si>
  <si>
    <t>01071540726</t>
  </si>
  <si>
    <t>B39E12000730004 (CUP)</t>
  </si>
  <si>
    <t>Programma interregionale di promozione dello spettacolo dal vivo - Progetto "Teatri del Tempo Presente"</t>
  </si>
  <si>
    <t>Consorzio Teatro Pubblico Pugliese</t>
  </si>
  <si>
    <t>Come da convenzione sottoscritta</t>
  </si>
  <si>
    <t>Potenziamento e valorizzazione della programmazione di spettacoli dal vivo sul territorio regionale (Atto integrativo alla Convenzione già stipulata in data 22/03/2012)</t>
  </si>
  <si>
    <t>Organizzazione Manifestazione Terza Edizione Masserie sotto le Stelle</t>
  </si>
  <si>
    <t>Consorzio Puglia inMasseria Altamura</t>
  </si>
  <si>
    <t>Promozione e valorizzaizone dei prodotti tipici di Puglia con degustazione nell'ambito delle attività di internazionalizzazione promosse dal Progetto Puglia Sounds</t>
  </si>
  <si>
    <t>CANTINE APERTE XV ED - CAMP COMUNICAZIONE</t>
  </si>
  <si>
    <t>MOVIMENTO TURISMO DEL VINO</t>
  </si>
  <si>
    <t>PRESS TOUR E PREMIO GIORNALISTICO "TERRE DEL PRIMITIVO" -</t>
  </si>
  <si>
    <t>SET - DIC</t>
  </si>
  <si>
    <t>CALICI DI STELLE - TRANI</t>
  </si>
  <si>
    <t>CALICI DI STELLE - COPERTINO</t>
  </si>
  <si>
    <t>LOCOMOTIVE JAZZ FESTIVAL: VILLAGGIO DEI CINQUE SENSI</t>
  </si>
  <si>
    <t>ASSOC CULTURALE MUSICALE LOCOMOTIVE</t>
  </si>
  <si>
    <t>1 - 4 AGO</t>
  </si>
  <si>
    <t>VIII ED. RADICI DEL SUD</t>
  </si>
  <si>
    <t>PROPAPILLA</t>
  </si>
  <si>
    <t>5 - 10 GIU</t>
  </si>
  <si>
    <t>Giomovi 13 corsa Campestre Provinciale</t>
  </si>
  <si>
    <t>CONSORZIO PUGLIA IN MASSERIA</t>
  </si>
  <si>
    <t>PROGETTO ECC LAB</t>
  </si>
  <si>
    <t>22 - 24 MAGGIO</t>
  </si>
  <si>
    <t>VIII ED. RADICI DEL SUD - INTEGRAZIONE</t>
  </si>
  <si>
    <t xml:space="preserve">L’isola che Vogliamo”– edizione 2013 </t>
  </si>
  <si>
    <t>ASS CULTURALE TERRA - TARANTO</t>
  </si>
  <si>
    <t>31/07 - 7-21-28/08</t>
  </si>
  <si>
    <t xml:space="preserve">PUGLIA SOUND: DEGUSTAZIONI A KARDIFF (GALLES)23 - 28 OTT / LONDON JAZZ FESTIVAL / MADIMEX BARI / SERATA MODUGNO </t>
  </si>
  <si>
    <t>CONSORZIO MASSERIE DIDATTICHE</t>
  </si>
  <si>
    <t>29 maggio - 2 giugno</t>
  </si>
  <si>
    <t>XI Edizione Salone Nautico di Brindisi</t>
  </si>
  <si>
    <t>SLOW FOOD BRINDISI</t>
  </si>
  <si>
    <t>6/09 FOGGIA - 7/09 TARANTO</t>
  </si>
  <si>
    <t>RISOLLEVANTE</t>
  </si>
  <si>
    <t>ASS CULTURALE SIRIO</t>
  </si>
  <si>
    <t>ROMA 7 - 22 GIU</t>
  </si>
  <si>
    <t>VINOFORUM</t>
  </si>
  <si>
    <t>vinoforum eventi srl</t>
  </si>
  <si>
    <t>NOV</t>
  </si>
  <si>
    <t>AZIONE DI PROMOZIONE OLIO E PRODOTTI HONG KONG</t>
  </si>
  <si>
    <t>C. COMMERCIO ITALO ORIENTALE</t>
  </si>
  <si>
    <t>7-9 GIUGNO</t>
  </si>
  <si>
    <t>Z340A47F6C</t>
  </si>
  <si>
    <t>CULTIVAR 2013</t>
  </si>
  <si>
    <t>CULTIVAR EVENTI</t>
  </si>
  <si>
    <t>FESTA 100^ MASSERIA DIDATTICA: AIA CHE FESTA</t>
  </si>
  <si>
    <t>Z940A544E1</t>
  </si>
  <si>
    <t xml:space="preserve">BIRROFORUM - ROMA </t>
  </si>
  <si>
    <t>27 - 30 GIUGNO</t>
  </si>
  <si>
    <t>ZAA0A549D4</t>
  </si>
  <si>
    <t>AGRILEVANTE</t>
  </si>
  <si>
    <t>FEDERUNACOMA surl - Roma</t>
  </si>
  <si>
    <t>17 - 20 OTT</t>
  </si>
  <si>
    <t>Z220A5E74E</t>
  </si>
  <si>
    <t>RISOLLEVANTE - GENOVA</t>
  </si>
  <si>
    <t>da definire</t>
  </si>
  <si>
    <t>ZCE0ACC97C</t>
  </si>
  <si>
    <t>VERSO IL 2015. LA CULTURA DEL VINO IN ITALIA (VITTORIANO)</t>
  </si>
  <si>
    <t>COMUNICARE ORGANIZZANDO</t>
  </si>
  <si>
    <t>AUTUNNO</t>
  </si>
  <si>
    <t>Z310A56506</t>
  </si>
  <si>
    <t xml:space="preserve">PUGLIA TOP WINE DESTINATION - ROMA E MILANO </t>
  </si>
  <si>
    <t>Z650A83BD7</t>
  </si>
  <si>
    <t xml:space="preserve">ROAD SHOW  MILANO </t>
  </si>
  <si>
    <t>EVENTI D'AUTORE</t>
  </si>
  <si>
    <t>ZCE0A83ABA</t>
  </si>
  <si>
    <t>ROAD SHOW ROMA</t>
  </si>
  <si>
    <t>MG LOGOS</t>
  </si>
  <si>
    <t>Z820A934DA</t>
  </si>
  <si>
    <t>CHARME IN ROSA - HOTEL TIZIANO DI LECCE</t>
  </si>
  <si>
    <t>4 luglio</t>
  </si>
  <si>
    <t>78B0B0F1DD</t>
  </si>
  <si>
    <t>L'ISOLA CHE VOGLIAMO - TARANTO: PERCORSO VALORIZZAZIONE PRODOTTI AGROALIMENTARI</t>
  </si>
  <si>
    <t>31 lug/7/21/28 AGO</t>
  </si>
  <si>
    <t>72A0B0F32C</t>
  </si>
  <si>
    <t>LA NOTTE DELLA TARANTA MELPIGNANO: PERCORSO VALORIZZAZIONE PRODOTTI AGROALIMENTARI</t>
  </si>
  <si>
    <t>24 AGO</t>
  </si>
  <si>
    <t>7E30B0F308</t>
  </si>
  <si>
    <t>LA NOTTE DELLA TARANTA : PERCORSO VALORIZZAZIONE PRODOTTI AGROALIMENTARI A CORIGLIANO D'OTRANTO</t>
  </si>
  <si>
    <t>22 AGO</t>
  </si>
  <si>
    <t>7BA0B014DF3</t>
  </si>
  <si>
    <t>PROGETTO SOSTIENI UN OLIVO SECOLARE</t>
  </si>
  <si>
    <t>ASSOCIAZIONE AMICI DELL'OLIVO SECOLARE</t>
  </si>
  <si>
    <t>ZEE0B7596B</t>
  </si>
  <si>
    <t>BENVENUTA VENDEMMIA XV ED.</t>
  </si>
  <si>
    <t>Z5B0BA2E90</t>
  </si>
  <si>
    <t>AZIONI COLLATERALI "HONG KONG INT. WINE &amp; SPIRITS FAIR"</t>
  </si>
  <si>
    <t>2/10 NOV</t>
  </si>
  <si>
    <t>Z400BA41C2</t>
  </si>
  <si>
    <t>CALICI NEL BORGO ANTICO DI BISCEGLIE</t>
  </si>
  <si>
    <t>ASSOCIAZIONE BORGO ANTICO BISCEGLIE</t>
  </si>
  <si>
    <t>23/24 NOV</t>
  </si>
  <si>
    <t>PAGINA PUBLIREDAZIONALE RIVISTA UFFICALE OMCEO BARI</t>
  </si>
  <si>
    <t>KIBRIT &amp; CALCE SRL</t>
  </si>
  <si>
    <t>5229690</t>
  </si>
  <si>
    <t>DEGUSTAZIONI CIRCA 60 PERSONE PROGETTO "AN APULIAN JOURNEY" SVILUPPO ECONOMICO</t>
  </si>
  <si>
    <t>20/23 OTT</t>
  </si>
  <si>
    <t>550110,73</t>
  </si>
  <si>
    <t>ZB00BECA6D</t>
  </si>
  <si>
    <t>fornitura computer</t>
  </si>
  <si>
    <t>Computer Office snc</t>
  </si>
  <si>
    <t>Office Italia srl</t>
  </si>
  <si>
    <t>04792630727</t>
  </si>
  <si>
    <t>Tecnoffice srl</t>
  </si>
  <si>
    <t>0456980721</t>
  </si>
  <si>
    <t>Pixel srl</t>
  </si>
  <si>
    <t>20 gg</t>
  </si>
  <si>
    <t>625, 00</t>
  </si>
  <si>
    <t>Z100BECC67</t>
  </si>
  <si>
    <t>20 gg.</t>
  </si>
  <si>
    <t>550,00</t>
  </si>
  <si>
    <t>Z8B0BFAEB5</t>
  </si>
  <si>
    <t>Fornitura finestra</t>
  </si>
  <si>
    <t>07295730720</t>
  </si>
  <si>
    <t>Puglia Tende</t>
  </si>
  <si>
    <t>Vetreria V.I.M.A. snc</t>
  </si>
  <si>
    <t>02777340726</t>
  </si>
  <si>
    <t>Mite Leonardo</t>
  </si>
  <si>
    <t>1.030, 00</t>
  </si>
  <si>
    <t>ZAFOC16BBD</t>
  </si>
  <si>
    <t>lavori edili</t>
  </si>
  <si>
    <t>05897810726</t>
  </si>
  <si>
    <t>Impresa Edile 2G di Guerra Giovanni</t>
  </si>
  <si>
    <t>06978040720</t>
  </si>
  <si>
    <t>Impresa Edile Paolo De Lorenzo</t>
  </si>
  <si>
    <t>04107200729</t>
  </si>
  <si>
    <t>Impresa Filippo Serino</t>
  </si>
  <si>
    <t>1.040, 00</t>
  </si>
  <si>
    <t>Z180BE66A1</t>
  </si>
  <si>
    <t>impianto elettrico</t>
  </si>
  <si>
    <t>03458940727</t>
  </si>
  <si>
    <t>Siemme srl</t>
  </si>
  <si>
    <t>04818990725</t>
  </si>
  <si>
    <t>Cassanelli Gaetano</t>
  </si>
  <si>
    <t>06713140728</t>
  </si>
  <si>
    <t>Omnia Impianti di La Grasta Sergio</t>
  </si>
  <si>
    <t>Omnia Impianti di Lagrasta Sergio</t>
  </si>
  <si>
    <t>Z9B0BE3699</t>
  </si>
  <si>
    <t>cartelle con stampe</t>
  </si>
  <si>
    <t>07182200720</t>
  </si>
  <si>
    <t>Mister Office di Giovanni Bottalico</t>
  </si>
  <si>
    <t>04759910724</t>
  </si>
  <si>
    <t>Copy Printer Service snc</t>
  </si>
  <si>
    <t>03378490720</t>
  </si>
  <si>
    <t>Giuseppe Tanzi &amp; Figli sas</t>
  </si>
  <si>
    <t>20gg</t>
  </si>
  <si>
    <t>937,50</t>
  </si>
  <si>
    <t>Z3D0BF7372</t>
  </si>
  <si>
    <t>stampati a colori</t>
  </si>
  <si>
    <t>06984830726</t>
  </si>
  <si>
    <t>Ditta Pierpaolo di Bari</t>
  </si>
  <si>
    <t>Ditta Giuseppe Tanzi &amp; Figli sas</t>
  </si>
  <si>
    <t>05508770723</t>
  </si>
  <si>
    <t xml:space="preserve">Eurografica di Cataldi Michele </t>
  </si>
  <si>
    <t>Eurografica di Cataldi Michele</t>
  </si>
  <si>
    <t xml:space="preserve">15 gg. </t>
  </si>
  <si>
    <t>650, 00</t>
  </si>
  <si>
    <t>Z8D0CF4C9E</t>
  </si>
  <si>
    <t>riparazioni elettriche</t>
  </si>
  <si>
    <t>05561070722</t>
  </si>
  <si>
    <t>ditta T.N. di Tomasicchio Nicola</t>
  </si>
  <si>
    <t>065041707728</t>
  </si>
  <si>
    <t>Contratek di Quarto PatriK</t>
  </si>
  <si>
    <t>05591390728</t>
  </si>
  <si>
    <t>Ieffe Impianti di Iacobellis Francesco</t>
  </si>
  <si>
    <t>1.240, 00</t>
  </si>
  <si>
    <t>computer</t>
  </si>
  <si>
    <t>Moebius sas</t>
  </si>
  <si>
    <t>550, 00</t>
  </si>
  <si>
    <t>Z3709190CB</t>
  </si>
  <si>
    <t>Fornitura Kit reintegro cassetta pronto soccorso</t>
  </si>
  <si>
    <t>03929680720</t>
  </si>
  <si>
    <t>Antinfortunistica Nazionale S.r.l.</t>
  </si>
  <si>
    <t>Messa in sicurezza vetrate</t>
  </si>
  <si>
    <t>Z1D091EBD5</t>
  </si>
  <si>
    <t>Fornitura materiale per scaffalatura metallica</t>
  </si>
  <si>
    <t>02811440730</t>
  </si>
  <si>
    <t>Casa dello scaffale s.r.l.</t>
  </si>
  <si>
    <t>4925521C80</t>
  </si>
  <si>
    <t>Z460930A65</t>
  </si>
  <si>
    <t>Z67092174F</t>
  </si>
  <si>
    <t>Fornitura n.6 timbri</t>
  </si>
  <si>
    <t>NADIR CANCELLERIA di Lorusso Lorenzo &amp; C. SAS</t>
  </si>
  <si>
    <t>1gg</t>
  </si>
  <si>
    <t>ZD908B0A99</t>
  </si>
  <si>
    <t>Servizi di fabbro</t>
  </si>
  <si>
    <t>PIGNATELLI PLACIDO s.n.c. di Pignatelli P. e A.</t>
  </si>
  <si>
    <t>1 gg.</t>
  </si>
  <si>
    <t>4777065EBB</t>
  </si>
  <si>
    <t>Fornitura gruppo di continuità 1000VA</t>
  </si>
  <si>
    <t>S.I.T. S.R.L.</t>
  </si>
  <si>
    <t>Z680945EF5</t>
  </si>
  <si>
    <t>Fornitura hard disk esterno 500GB-USB 3.0 2,5"</t>
  </si>
  <si>
    <t>Z8E08D37E1</t>
  </si>
  <si>
    <t>Tiro a segno nazionale - Esercitazione propedeutica corso annuale per guardie giurate</t>
  </si>
  <si>
    <t>02666470733</t>
  </si>
  <si>
    <t>Tiro a Segno Nazionale Sezione di Carosino</t>
  </si>
  <si>
    <t>4806904EA7</t>
  </si>
  <si>
    <t>Fornitura n.16 refrigeratori e n.96 boccioni acqua naturale</t>
  </si>
  <si>
    <t>Top Water s.r.l.</t>
  </si>
  <si>
    <t>ZBD076E892</t>
  </si>
  <si>
    <t>FORNITURA ED INSTALLAZIONE FAX, STAMPANTI E SCANNER</t>
  </si>
  <si>
    <t>GINESTRO ALESSANDRO  -LE</t>
  </si>
  <si>
    <t>365 gg.</t>
  </si>
  <si>
    <t>Z9208B0144</t>
  </si>
  <si>
    <t xml:space="preserve">FORNITURA CARTA X FOTOCOPIE </t>
  </si>
  <si>
    <t>LIBRERIA PATIERNO SRL    -FG</t>
  </si>
  <si>
    <t>7 gg.</t>
  </si>
  <si>
    <t>1.125,00</t>
  </si>
  <si>
    <t>Z6808DAD19</t>
  </si>
  <si>
    <t xml:space="preserve">Lavori di trasloco ufficio RAGIONERIA PROV.LE </t>
  </si>
  <si>
    <t>03476320712</t>
  </si>
  <si>
    <t>DAUNIA EXPRESS Soc. Coop.</t>
  </si>
  <si>
    <t>4.000,00</t>
  </si>
  <si>
    <t>ZD00933965</t>
  </si>
  <si>
    <t>Lavori di trasloco ufficio FORMAZIONE PROF.LE COR</t>
  </si>
  <si>
    <t>03354740718</t>
  </si>
  <si>
    <t>TRASLOCHI IANNACE S.R.L.</t>
  </si>
  <si>
    <t>1.000,00</t>
  </si>
  <si>
    <t xml:space="preserve">ZB7094D747 </t>
  </si>
  <si>
    <t xml:space="preserve">Pulizia Straordinaria Via Caggese 1° piano </t>
  </si>
  <si>
    <t>OO123510711</t>
  </si>
  <si>
    <t>TRE FIAMMELLE soc. Coop. Prod. Lavoro</t>
  </si>
  <si>
    <t>982,80</t>
  </si>
  <si>
    <t>Z5C0A67761</t>
  </si>
  <si>
    <t xml:space="preserve">manutenzione impianti elevatori </t>
  </si>
  <si>
    <t>03702760962</t>
  </si>
  <si>
    <t>ThyssenKrupp Elevator Italia S.p.A.</t>
  </si>
  <si>
    <t>Z7A08EDDF9</t>
  </si>
  <si>
    <t>MANUT-ORD-HD</t>
  </si>
  <si>
    <t>06185540728</t>
  </si>
  <si>
    <t>COMPUTER HOUSE</t>
  </si>
  <si>
    <t>Z75073AD42</t>
  </si>
  <si>
    <t>CONSUMABILI</t>
  </si>
  <si>
    <t>SIMAR</t>
  </si>
  <si>
    <t>ZA509CAD5E</t>
  </si>
  <si>
    <t>MANUT-ORD-SOFT.</t>
  </si>
  <si>
    <t>06948650723</t>
  </si>
  <si>
    <t>FA.RO.</t>
  </si>
  <si>
    <t>Z7A09E8C03</t>
  </si>
  <si>
    <t>CANCELLERIA</t>
  </si>
  <si>
    <t>05890140725</t>
  </si>
  <si>
    <t>CARTOLERIA CUCINELA</t>
  </si>
  <si>
    <t>CARTOLERIA CUCINELLA</t>
  </si>
  <si>
    <t>ZD9087E1B6</t>
  </si>
  <si>
    <t>MAT-INFOR-TECNICO</t>
  </si>
  <si>
    <t>MISTER OFFICE</t>
  </si>
  <si>
    <t>Z580ACA5C2</t>
  </si>
  <si>
    <t>CLIMA MANUTENZIONE</t>
  </si>
  <si>
    <t>DUE N IMPIANTI</t>
  </si>
  <si>
    <t>DUE ENNE IMPIANTI</t>
  </si>
  <si>
    <t>ZD50C57888</t>
  </si>
  <si>
    <t>IMPLEM-SITO WEB</t>
  </si>
  <si>
    <t>05589380723</t>
  </si>
  <si>
    <t>LG OFFICE</t>
  </si>
  <si>
    <t>Z970CADEF3</t>
  </si>
  <si>
    <t>MANUT-ORDINARIA</t>
  </si>
  <si>
    <t>05267880721</t>
  </si>
  <si>
    <t>FALEGNAMERIA ATTOLICO</t>
  </si>
  <si>
    <t>EBANISTERIA ATTOLICO</t>
  </si>
  <si>
    <t>Z7B087E2D9</t>
  </si>
  <si>
    <t>RIPAR. ORDINARIA</t>
  </si>
  <si>
    <t>02919480729</t>
  </si>
  <si>
    <t>DIMENSIONE CASA</t>
  </si>
  <si>
    <t>ZA80B27715</t>
  </si>
  <si>
    <t>MANUT.ELETTRICA</t>
  </si>
  <si>
    <t>SIEMME GROUP SRL</t>
  </si>
  <si>
    <t xml:space="preserve">SIEMME  GROUP </t>
  </si>
  <si>
    <t>Z54087E224</t>
  </si>
  <si>
    <t>FORN-ACCESSORI PDL</t>
  </si>
  <si>
    <t>00454770728</t>
  </si>
  <si>
    <t>EUROARREDI</t>
  </si>
  <si>
    <t>ZED08FF020</t>
  </si>
  <si>
    <t>MANUTEN-ORD.</t>
  </si>
  <si>
    <t>05634400724</t>
  </si>
  <si>
    <t>EUROMETAL</t>
  </si>
  <si>
    <t>Z610C3ABD2</t>
  </si>
  <si>
    <t>MATERIALE TECNICO INF.</t>
  </si>
  <si>
    <t>01426370670</t>
  </si>
  <si>
    <t>GIMAR SRL</t>
  </si>
  <si>
    <t>Z5A0C4DADC</t>
  </si>
  <si>
    <t>00304720287</t>
  </si>
  <si>
    <t>GBR ROSETTO SRL</t>
  </si>
  <si>
    <t xml:space="preserve">52055950E4 </t>
  </si>
  <si>
    <t>Porto di Gallipoli - Lavori e spese occorrenti per il servizio di pulizia, spazzatura giornaliera delle aree del porto e, saltuariamente, la disinfezione e l'estirpamento delle erbe dalle stesse, nonché la pulizia degli specchi acquei- Es. 2013</t>
  </si>
  <si>
    <t>CIESSE COSTRUZIONI E SERVIZI srl</t>
  </si>
  <si>
    <t>Z82079CBA1</t>
  </si>
  <si>
    <t>Supporto specialistico per la redazione del piano triennale dei servizi e la deteminazione dei servizi minimi - affidamento ai sensi dell'art. 125 co. 11 del D. Lgs. 163/2006 e ss.mm.ii.</t>
  </si>
  <si>
    <t>TPS PRO società di ingegneria</t>
  </si>
  <si>
    <t>ZE309C4D53</t>
  </si>
  <si>
    <t>Progetto “CiELo” – ETCP Greece-Italy - fornitura servizi  alberghieri per evento</t>
  </si>
  <si>
    <t>Villa Romanazzi Carducci</t>
  </si>
  <si>
    <t>Palace Hotel gestione D Hotels</t>
  </si>
  <si>
    <t>Fornitura eseguita</t>
  </si>
  <si>
    <t>Boscolo Bari</t>
  </si>
  <si>
    <t>Excelsior Spa</t>
  </si>
  <si>
    <t>Progetto “CiELo” ETCP Greece-Italy - fornitura servizi organizzazione evento</t>
  </si>
  <si>
    <t>Tutte le ditte iscritte nel portale EmPULIA, alla data del 6.5.2013 (lettera invito prot. AOO_148/1986), nelle categorie: 4011150000 "Servizi di hostess e traduzioni simultanee"; 401112000 "Organizzazione workshop, convegni e seminari"</t>
  </si>
  <si>
    <t xml:space="preserve"> I Monelli Srl</t>
  </si>
  <si>
    <t>Fornitura eseguita + fornitura aggiuntiva</t>
  </si>
  <si>
    <t>Z8F08EFD20</t>
  </si>
  <si>
    <t xml:space="preserve">Progetto “CiELo” ETCP Greece-Italy – Road-Book Ciclovia Adriatica in Puglia - Progettazione grafica, impaginazione e stampa in italiano e inglese </t>
  </si>
  <si>
    <t>Tutte le ditte iscritte nel portale EmPULIA, alla data del 16.4.2013 (lettera invito prot. AOO_148/1373), nella categoria: 431115000 "Prodotti editoriali"</t>
  </si>
  <si>
    <t>Ediguida Srl</t>
  </si>
  <si>
    <t>5196322C8E</t>
  </si>
  <si>
    <t>Firefly Snc di Nicola Laguardia e Figli</t>
  </si>
  <si>
    <t>05306340729</t>
  </si>
  <si>
    <t>FLORENS SOFTWARE SAS DI GIOVANNI BIAFORA &amp; C.</t>
  </si>
  <si>
    <t>06343390727</t>
  </si>
  <si>
    <t>FO.GE.A. S.r.l.</t>
  </si>
  <si>
    <t>02550690735</t>
  </si>
  <si>
    <t>FORNITURE SERVIZI GENERALI</t>
  </si>
  <si>
    <t>VRRFNC77T10F842F</t>
  </si>
  <si>
    <t>FV GROUP</t>
  </si>
  <si>
    <t>01810440717</t>
  </si>
  <si>
    <t>G.P.ELETTRICA PAOLETTA S.R.L.</t>
  </si>
  <si>
    <t>GNSLSN81R24E506R</t>
  </si>
  <si>
    <t>GINESTRO ALESSANDRO</t>
  </si>
  <si>
    <t>01944260221</t>
  </si>
  <si>
    <t>GPI S.p.A.</t>
  </si>
  <si>
    <t>01501890063</t>
  </si>
  <si>
    <t>H.M.S. SIPAC S.p.A.</t>
  </si>
  <si>
    <t>01143690723</t>
  </si>
  <si>
    <t>H.S. SYSTEMS S.r.l.</t>
  </si>
  <si>
    <t>03104440759</t>
  </si>
  <si>
    <t>Hitek di Mauro Santo &amp; C. snc</t>
  </si>
  <si>
    <t>0430170779</t>
  </si>
  <si>
    <t>HSH INFORMATICA &amp; CULTURA</t>
  </si>
  <si>
    <t>03175220759</t>
  </si>
  <si>
    <t>I&amp;T servizi S.r.l.</t>
  </si>
  <si>
    <t>01994900734</t>
  </si>
  <si>
    <t>I.F.I. S.R.L.</t>
  </si>
  <si>
    <t>03539550750</t>
  </si>
  <si>
    <t>I.S.A. COM SRL</t>
  </si>
  <si>
    <t>04624690634</t>
  </si>
  <si>
    <t>I.T.M. Informatica Telematica Meridionale S.r.l.</t>
  </si>
  <si>
    <t>03309550717</t>
  </si>
  <si>
    <t>Icasystems srl</t>
  </si>
  <si>
    <t>02279100545</t>
  </si>
  <si>
    <t>IN.I.T. SRL</t>
  </si>
  <si>
    <t>DFNFNC58A20A662G</t>
  </si>
  <si>
    <t>informatica applicata</t>
  </si>
  <si>
    <t>0</t>
  </si>
  <si>
    <t>Informatica e Tecnologia S.r.l.</t>
  </si>
  <si>
    <t>02538480738</t>
  </si>
  <si>
    <t>INFORMATICA PER IL MEZZOGIORNO S.A.S. DI DE TUGLIE LUIGI &amp; C.</t>
  </si>
  <si>
    <t>0873500730</t>
  </si>
  <si>
    <t>Infotel S.r.l.</t>
  </si>
  <si>
    <t>09905391000</t>
  </si>
  <si>
    <t>Infotel Sistemi srl</t>
  </si>
  <si>
    <t>CSTPRN75H14A225M</t>
  </si>
  <si>
    <t>Innova Informatica e Servizi</t>
  </si>
  <si>
    <t>04501760757</t>
  </si>
  <si>
    <t>Innovazione e Tecnologie</t>
  </si>
  <si>
    <t>01069220737</t>
  </si>
  <si>
    <t>ITALIANA SISTEMI SAS DI PERRUCCIO GIOVANNI, MASSIMO &amp; C.</t>
  </si>
  <si>
    <t>08885811003</t>
  </si>
  <si>
    <t>Jnet S.p.A.</t>
  </si>
  <si>
    <t>LGRMRC78R14B180P</t>
  </si>
  <si>
    <t>Kokkodrillo Computers di Laguercia Marco</t>
  </si>
  <si>
    <t>07063000637</t>
  </si>
  <si>
    <t>line system service s.r.l.</t>
  </si>
  <si>
    <t>CTDGRG62B10D960X</t>
  </si>
  <si>
    <t>LINEA UFFICIO DI CATAUDELLA GIORGIO</t>
  </si>
  <si>
    <t>03351210756</t>
  </si>
  <si>
    <t>Links Management and Technology S.p.A.</t>
  </si>
  <si>
    <t>01857160202</t>
  </si>
  <si>
    <t>Logos 01</t>
  </si>
  <si>
    <t>03780530725</t>
  </si>
  <si>
    <t>Loran S.r.l.</t>
  </si>
  <si>
    <t>02291290738</t>
  </si>
  <si>
    <t>Luccarelli Srl</t>
  </si>
  <si>
    <t>01219090816</t>
  </si>
  <si>
    <t>M.A.EL.</t>
  </si>
  <si>
    <t>STRBGI56D29F587Z</t>
  </si>
  <si>
    <t>MACSERVICE DI STRUSI BIAGIO</t>
  </si>
  <si>
    <t>01214420745</t>
  </si>
  <si>
    <t>MAGELLANO</t>
  </si>
  <si>
    <t>05626370729</t>
  </si>
  <si>
    <t>MARASCIULO CENTRO LUCE SRL</t>
  </si>
  <si>
    <t>03462750716</t>
  </si>
  <si>
    <t>MASELLI ENTERPRISE SRL</t>
  </si>
  <si>
    <t>05032840968</t>
  </si>
  <si>
    <t>MATCMIND S.p.A.</t>
  </si>
  <si>
    <t>05773981005</t>
  </si>
  <si>
    <t>Medialogic S.p.A.</t>
  </si>
  <si>
    <t>03077861213</t>
  </si>
  <si>
    <t>Medical European Forniture sas</t>
  </si>
  <si>
    <t>02663510739</t>
  </si>
  <si>
    <t>Microcenter</t>
  </si>
  <si>
    <t>miro' srl</t>
  </si>
  <si>
    <t>MTRFPP75P08L425R</t>
  </si>
  <si>
    <t>Mitar Computer di Mitarotondo Filippo</t>
  </si>
  <si>
    <t>CPPGNN69M09F842C</t>
  </si>
  <si>
    <t>MMT di Giovanni Coppa</t>
  </si>
  <si>
    <t>07035360721</t>
  </si>
  <si>
    <t>Moebius di Filippo Giordano &amp; C. Sas</t>
  </si>
  <si>
    <t>02909520732</t>
  </si>
  <si>
    <t>NADIR CANCELLERIA DI LORENZO LORUSSO &amp; C.</t>
  </si>
  <si>
    <t>03008301214</t>
  </si>
  <si>
    <t>NETGROUP</t>
  </si>
  <si>
    <t>02296940717</t>
  </si>
  <si>
    <t>Netstar S.r.l.</t>
  </si>
  <si>
    <t>CRFFNC70A58A662A</t>
  </si>
  <si>
    <t>NEW BUSINESS DI CAROFIGLIO FRANCESCA</t>
  </si>
  <si>
    <t>NextiraOne Italia S.r.l.</t>
  </si>
  <si>
    <t>NCLPLA56S25A662N</t>
  </si>
  <si>
    <t>Nuovo Pianeta Ufficio di Anaclerio Paolo</t>
  </si>
  <si>
    <t>OFFICE ITALIA SRL</t>
  </si>
  <si>
    <t>LSTNLG91P57H096I</t>
  </si>
  <si>
    <t>Omnia Global Office di Lestingi Angela Giada</t>
  </si>
  <si>
    <t>Onlicom</t>
  </si>
  <si>
    <t>03702200753</t>
  </si>
  <si>
    <t>OP VIDEO</t>
  </si>
  <si>
    <t>01816440745</t>
  </si>
  <si>
    <t>OXERO</t>
  </si>
  <si>
    <t>07917330636</t>
  </si>
  <si>
    <t>P.A. Advice SpA</t>
  </si>
  <si>
    <t>06193320725</t>
  </si>
  <si>
    <t>PANGEA I&amp;T S.R.L.</t>
  </si>
  <si>
    <t>02031210301</t>
  </si>
  <si>
    <t>PARTNERS ASSOCIATES SPA</t>
  </si>
  <si>
    <t>05699930722</t>
  </si>
  <si>
    <t>PC Engineering</t>
  </si>
  <si>
    <t>05235280723</t>
  </si>
  <si>
    <t>PCSOFTWARE SNC</t>
  </si>
  <si>
    <t>08603640155</t>
  </si>
  <si>
    <t>Phonoplast</t>
  </si>
  <si>
    <t>03133720718</t>
  </si>
  <si>
    <t>PLANET SRL</t>
  </si>
  <si>
    <t>PNTFNC53S08B506D</t>
  </si>
  <si>
    <t>PONTORIERO FRANCESCO</t>
  </si>
  <si>
    <t>PROCOMP SRL</t>
  </si>
  <si>
    <t>03283190720</t>
  </si>
  <si>
    <t>Pròdeo S.p.a.</t>
  </si>
  <si>
    <t>Progetto Azienda di Valzano Romolo</t>
  </si>
  <si>
    <t>04528470752</t>
  </si>
  <si>
    <t>Progetto Azienda S.R.L.</t>
  </si>
  <si>
    <t>04277790723</t>
  </si>
  <si>
    <t>Puglia Medical S.r.l.</t>
  </si>
  <si>
    <t>07263030723</t>
  </si>
  <si>
    <t>Quilia S.n.c.</t>
  </si>
  <si>
    <t>05409500724</t>
  </si>
  <si>
    <t>RA.MA.UFFICIO</t>
  </si>
  <si>
    <t>0782870737</t>
  </si>
  <si>
    <t>RATVEL ELETTRONICA SRL</t>
  </si>
  <si>
    <t>0859350886</t>
  </si>
  <si>
    <t>RICCA S.R.L.</t>
  </si>
  <si>
    <t>0748490158</t>
  </si>
  <si>
    <t>RICOH ITALIA SRL</t>
  </si>
  <si>
    <t>01518050602</t>
  </si>
  <si>
    <t>SAEDI</t>
  </si>
  <si>
    <t>SNCFNC59A06F284S</t>
  </si>
  <si>
    <t>SANCILIO</t>
  </si>
  <si>
    <t>02933010734</t>
  </si>
  <si>
    <t>SANITECH SRL</t>
  </si>
  <si>
    <t>05459640727</t>
  </si>
  <si>
    <t>SECA S.R.L.</t>
  </si>
  <si>
    <t>06385990723</t>
  </si>
  <si>
    <t>SECURITY ARCHITECT SRL</t>
  </si>
  <si>
    <t>02158790747</t>
  </si>
  <si>
    <t>Ser Distribuzioni di P.Morfeo &amp; C. S.n.c.</t>
  </si>
  <si>
    <t>01647890209</t>
  </si>
  <si>
    <t>Servizi Informatici</t>
  </si>
  <si>
    <t>05377270722</t>
  </si>
  <si>
    <t>Seven Computer Center S.r.l.</t>
  </si>
  <si>
    <t>02334550288</t>
  </si>
  <si>
    <t>Siav SpA</t>
  </si>
  <si>
    <t>06579400729</t>
  </si>
  <si>
    <t>SICONET</t>
  </si>
  <si>
    <t>04561231210</t>
  </si>
  <si>
    <t>SILINE - SKYLINES S.P.A.</t>
  </si>
  <si>
    <t>04863810729</t>
  </si>
  <si>
    <t>SIM NT srl</t>
  </si>
  <si>
    <t>03863100727</t>
  </si>
  <si>
    <t>SIMAR SAS DI BRATTA &amp; TACCOGNA</t>
  </si>
  <si>
    <t>0787980739</t>
  </si>
  <si>
    <t>SINCON SRL</t>
  </si>
  <si>
    <t>06792520725</t>
  </si>
  <si>
    <t>Sintergy</t>
  </si>
  <si>
    <t>0675210728</t>
  </si>
  <si>
    <t>SISMET</t>
  </si>
  <si>
    <t>06076770723</t>
  </si>
  <si>
    <t>Sistec S.r.l.</t>
  </si>
  <si>
    <t>01799690712</t>
  </si>
  <si>
    <t>SISTEL Telecomunicazioni</t>
  </si>
  <si>
    <t>04208430753</t>
  </si>
  <si>
    <t>SISTEMI E UNITA' DIGITALI PER UFFICIO SRL</t>
  </si>
  <si>
    <t>03983200373</t>
  </si>
  <si>
    <t>SITE S.p.A. a socio unico</t>
  </si>
  <si>
    <t>03304900263</t>
  </si>
  <si>
    <t>SMC TREVISO SRL</t>
  </si>
  <si>
    <t>06776850720</t>
  </si>
  <si>
    <t>SOC. COOPERATIVA A RESPONSABILITA' LIMITATA AURELIO NICOLODI</t>
  </si>
  <si>
    <t>DVVLSS81L19D643Y</t>
  </si>
  <si>
    <t>Soluzione Pc di d'Avvocati Alessio</t>
  </si>
  <si>
    <t>01728860972</t>
  </si>
  <si>
    <t>Space S.p.A.</t>
  </si>
  <si>
    <t>06301350721</t>
  </si>
  <si>
    <t>SPEDICATI S.R.L.</t>
  </si>
  <si>
    <t>02579780731</t>
  </si>
  <si>
    <t>SPONGANO G. &amp; C. SNC</t>
  </si>
  <si>
    <t>03505350755</t>
  </si>
  <si>
    <t>Star Link</t>
  </si>
  <si>
    <t>04366410720</t>
  </si>
  <si>
    <t>Studiodelta S.r.l.</t>
  </si>
  <si>
    <t>01708730757</t>
  </si>
  <si>
    <t>SVIC</t>
  </si>
  <si>
    <t>08336080588</t>
  </si>
  <si>
    <t>Emmebi informatica di Maffei Benedetto</t>
  </si>
  <si>
    <t>07062820720</t>
  </si>
  <si>
    <t>Grafiche Corcelli srl</t>
  </si>
  <si>
    <t>Grafisystem snc di Domenico Di Marsico</t>
  </si>
  <si>
    <t>Italgrafica Sud srl</t>
  </si>
  <si>
    <t xml:space="preserve">06392350721
</t>
  </si>
  <si>
    <t>80017210727</t>
  </si>
  <si>
    <t xml:space="preserve">Arti grafiche Favia Srl
</t>
  </si>
  <si>
    <t>GEKOCART DI PONTRELLI SAVERIO sas</t>
  </si>
  <si>
    <t>4935702E20</t>
  </si>
  <si>
    <t>Forniture di cancelleria e materiale informatico di supporto alle attività del CFDR e de COR.</t>
  </si>
  <si>
    <t xml:space="preserve">ERREBIAN SPA
VIA DELL'Indipencdenzs, 8 loc. Santa Palomba - 00040 Pomezia
</t>
  </si>
  <si>
    <t>DMNLSN80E30F152S</t>
  </si>
  <si>
    <t>AD soluzioni Ufficio</t>
  </si>
  <si>
    <t>040656900754</t>
  </si>
  <si>
    <t>Area Ufficio &amp; medilcal srl</t>
  </si>
  <si>
    <t>Sancilio</t>
  </si>
  <si>
    <t>Utility office srl</t>
  </si>
  <si>
    <t>Chieco sistemi srl</t>
  </si>
  <si>
    <t>CPNVLM83P61D643H</t>
  </si>
  <si>
    <t>Errebian Spa</t>
  </si>
  <si>
    <t>02528410752</t>
  </si>
  <si>
    <t>Giuseppe Tanzi sas</t>
  </si>
  <si>
    <t>New office di Capano Eva</t>
  </si>
  <si>
    <t>02260110735</t>
  </si>
  <si>
    <t>Office &amp; medical srl</t>
  </si>
  <si>
    <t>Office italia srl</t>
  </si>
  <si>
    <t>SNCFNC59A07F284S</t>
  </si>
  <si>
    <t>Pd Copy Center di D.Pizzulli</t>
  </si>
  <si>
    <t>Pixel SAS</t>
  </si>
  <si>
    <t>Società Cooperativa r.l.</t>
  </si>
  <si>
    <t>493594135E</t>
  </si>
  <si>
    <t>Forniture di Hardware e software di supporto alle attività del CFDR e de COR.</t>
  </si>
  <si>
    <t>Spedicati srl
via Roma, 84 - 70017 Putignano</t>
  </si>
  <si>
    <t xml:space="preserve">Progetto Azienda </t>
  </si>
  <si>
    <t>Area Ufficio &amp; Medical Srl</t>
  </si>
  <si>
    <t>Z8D0B72E9B</t>
  </si>
  <si>
    <t>Fornitura di 141 abbonamenti per l'anno 2013 rivista mensile "LA PROTEZIONE CIVILE ITALIANA"</t>
  </si>
  <si>
    <t>Edizioni Nazionali srl v.le Faenza, 26/5 Milano</t>
  </si>
  <si>
    <t>31 dicembre 2013</t>
  </si>
  <si>
    <t>519596886E</t>
  </si>
  <si>
    <t>Fornitura acqua minerale campo Jacotenente</t>
  </si>
  <si>
    <t>Ditta Monticchio Gaudianello - Melfi (PZ)</t>
  </si>
  <si>
    <t>12 settembre 2013</t>
  </si>
  <si>
    <t>Ditta Fonte del Vulture - Rionero in Vulture (PZ)</t>
  </si>
  <si>
    <t>Ditta San Benedetto SpA - Scorzè (VE)</t>
  </si>
  <si>
    <t>Ditta Cutolo Michele e Figli - Rionero in Vulture (PZ)</t>
  </si>
  <si>
    <t>Paolino srl - Corso Madonna del Carmine, 27 Vico del Gargano (l'affidamento diretto a ditta diversa da quelle invitate è dovuto alla mancanza di offerte a serguito di invito)</t>
  </si>
  <si>
    <t>51933339F5</t>
  </si>
  <si>
    <t>fornitura carburante per campo operativo gemellaggio AIB 2013</t>
  </si>
  <si>
    <t>Vico Agricalor sas di Spaldro Antonio Elia - Vico del Gargano</t>
  </si>
  <si>
    <t>5105622C8C</t>
  </si>
  <si>
    <t>stampa e fornitura di volantini e locandine</t>
  </si>
  <si>
    <t>Italgrafica sud srl - Bari</t>
  </si>
  <si>
    <t>31 maggio 2013</t>
  </si>
  <si>
    <t>5210886F25</t>
  </si>
  <si>
    <t>scarico container tende con autogru e muletto</t>
  </si>
  <si>
    <t>C.A.BI. Consorzio Autotrasportatori Bitonto</t>
  </si>
  <si>
    <t>30 giugno 2013</t>
  </si>
  <si>
    <t>Z430CC866C</t>
  </si>
  <si>
    <t>smontaggio e trasporto a magazzino di insegna luminosa e barriera automatica parcheggio</t>
  </si>
  <si>
    <t>brtpql64r29a893s</t>
  </si>
  <si>
    <t>3E di Brattoli Pasquale - Bitonto</t>
  </si>
  <si>
    <t>15 gennaio 2014</t>
  </si>
  <si>
    <t>A.E.T. Service Srl - Modugno</t>
  </si>
  <si>
    <t>Antinfortunistica nazionale snc - Giovinazzo</t>
  </si>
  <si>
    <t>clanln57s28a662w</t>
  </si>
  <si>
    <t>Calo Angelantonio - Modugno</t>
  </si>
  <si>
    <t>pscfnc70s01a662e</t>
  </si>
  <si>
    <t>City elettrica di Francesco Peschetola snc - Bari</t>
  </si>
  <si>
    <t>dbnvti65m15a662t</t>
  </si>
  <si>
    <t>De Benedetto Impianti di Vito De Benedetto - Bari</t>
  </si>
  <si>
    <t>Dentico Srl - Bari</t>
  </si>
  <si>
    <t>Edilelettrica snc di Pepe Sante &amp; c. - Bitetto</t>
  </si>
  <si>
    <t>Edilizia r.g. Srl - Bari</t>
  </si>
  <si>
    <t>Erre Effe tecnhical Care Srl - Adelfia</t>
  </si>
  <si>
    <t xml:space="preserve">Factotum Srl - Bari </t>
  </si>
  <si>
    <t xml:space="preserve">MI.TRO Costruzioni - Bari (l'affidamento diretto a ditta diversa da quelle invitate è dovuto alla mancanza di offerte a seguito di invito) </t>
  </si>
  <si>
    <t>Z6F0CD6AF7</t>
  </si>
  <si>
    <t>Fornitura di utensili necessari per le attività di piccola manutenzione alle attrezzature logistiche</t>
  </si>
  <si>
    <t>Alfa Sistemi Ambientali Srl - Bari</t>
  </si>
  <si>
    <t>Castrovilli Gioacchino - Bari</t>
  </si>
  <si>
    <t>30 gennaio 2014</t>
  </si>
  <si>
    <t>Barbiero Srl - Bari</t>
  </si>
  <si>
    <t>Bipierre di Quarta Valeria &amp; C. sas - Brindisi</t>
  </si>
  <si>
    <t>Femir sas - Tricase</t>
  </si>
  <si>
    <t>Infoline srl - Taranto</t>
  </si>
  <si>
    <t>Z880C99A4B</t>
  </si>
  <si>
    <t xml:space="preserve">Fornitura e montaggio scaffallature metalliche </t>
  </si>
  <si>
    <t>Arredo Ufficio Snc di Papa Antonio &amp; C. - Bitonto</t>
  </si>
  <si>
    <t>Mont Art Carpenteria Matallica Srl - Rutigliano</t>
  </si>
  <si>
    <t>16 dicembre 2013</t>
  </si>
  <si>
    <t>Living forniture di Roberto Raguso - Modugno</t>
  </si>
  <si>
    <t>Nesis Srl - Santeramo in Colle</t>
  </si>
  <si>
    <t>Smetar Srl - Putignano</t>
  </si>
  <si>
    <t>cvlgll79h13a662y</t>
  </si>
  <si>
    <t>Soluzioni &amp; Forniture sas - Bari</t>
  </si>
  <si>
    <t>crlcsr44s16a662u</t>
  </si>
  <si>
    <t>Studio Plana - Bari</t>
  </si>
  <si>
    <t>ZC20C8CA61</t>
  </si>
  <si>
    <t>trasporto per trasferimento delle attrezzature e dei materiali del Servizio</t>
  </si>
  <si>
    <t>Allestimenti &amp; Pubblicità SpA - Imola</t>
  </si>
  <si>
    <t>Global Service One Srl - Bari</t>
  </si>
  <si>
    <t>Alti Srl - Biccari</t>
  </si>
  <si>
    <t>Ariete Soc. Coop. - Modugno</t>
  </si>
  <si>
    <t xml:space="preserve">Elca Servizi Srl - Pergine Valsugana </t>
  </si>
  <si>
    <t>54127674A1</t>
  </si>
  <si>
    <t xml:space="preserve">Affidamento di Servizi di Assistenza Tecnica a sopporto delle attività di controllo e monitoraggio del Programma Operativo 2007/2013 della Regione Puglia , Fondo Sociale Europeo </t>
  </si>
  <si>
    <t>01795620150</t>
  </si>
  <si>
    <t>BDO Spa</t>
  </si>
  <si>
    <t>ATI Cogea srl</t>
  </si>
  <si>
    <t xml:space="preserve"> Comitato di sorveglianza del giorno  25/06/2013</t>
  </si>
  <si>
    <t>Sheraton Nicolaus Hotel &amp; Conference Center</t>
  </si>
  <si>
    <t>Attività avviata e terminata il  25/06/2013</t>
  </si>
  <si>
    <t>Palace Hotel Bari</t>
  </si>
  <si>
    <t xml:space="preserve">Mercure Villa Romanazzi Carducci </t>
  </si>
  <si>
    <t>Nuovo CIG in  attesa di ottenimento  (richiesta del  20/12/13 e sollecito del 24/01/13 – cod.attivazione 9379534)</t>
  </si>
  <si>
    <t xml:space="preserve">Convenzione con Poste Italiane Spa per lo svolgimento del servizio di incasso e rendicontazione </t>
  </si>
  <si>
    <t xml:space="preserve">Poste Italiane Spa  </t>
  </si>
  <si>
    <t>anno 2013</t>
  </si>
  <si>
    <t>Applicazione D.Lgs. 118/2011. Informatizzazione del Servizio Gestione Finanza Sanitaria Accentrata</t>
  </si>
  <si>
    <t>Società in house " Innovapuglia SpA"</t>
  </si>
  <si>
    <t>ZC6085518F</t>
  </si>
  <si>
    <t>Affidamento dei servizi relativi ad attività di supporto logistico-organizzativo per la progettazione e lo svolgimento delle prove d’esame relative alle procedure selettive riservate al personale regionale, con la modalità del corso-concorso, di cui ai bandi allegati sub A) e sub B) alla determinazione dirigenziale n. 560/2008, pubblicati sul BURP n. 98 del 20.06.2008.</t>
  </si>
  <si>
    <t>CS Concorsi (Centro Servizi Srl)</t>
  </si>
  <si>
    <t>00442840773</t>
  </si>
  <si>
    <t>Entro 31/12/2013</t>
  </si>
  <si>
    <t>Tempor srl</t>
  </si>
  <si>
    <t>Selexi srl</t>
  </si>
  <si>
    <t>Z560ADAFE8</t>
  </si>
  <si>
    <t>Fornitura armadietti p.s.</t>
  </si>
  <si>
    <t>LE.LI SICUREZZA R.r.L.</t>
  </si>
  <si>
    <t>Entro 10 gg dalla Lettera d'ordine del 30/07/2013 prot. N. 29311</t>
  </si>
  <si>
    <t>CI2ESSE S.r.L.</t>
  </si>
  <si>
    <t>Elettricisti S. Giuseppe Soc.Coop.</t>
  </si>
  <si>
    <t>Apulia Mancoop Soc. Coop.</t>
  </si>
  <si>
    <t>ZA70B1CF27</t>
  </si>
  <si>
    <t>stampa volantini-quaderno-targa</t>
  </si>
  <si>
    <t xml:space="preserve">Fornitori piattaforma Empulia tutti stessa </t>
  </si>
  <si>
    <t>s.n.c.</t>
  </si>
  <si>
    <t>gg.30</t>
  </si>
  <si>
    <t>Z5F0BF6FDD</t>
  </si>
  <si>
    <t>stampa quaderno VII-inviti-locandine</t>
  </si>
  <si>
    <t>s.r.l.</t>
  </si>
  <si>
    <t>gg.20</t>
  </si>
  <si>
    <t>ZC10B35972</t>
  </si>
  <si>
    <t>prestazione prof.le"Premio talento donna"</t>
  </si>
  <si>
    <t>Ditta</t>
  </si>
  <si>
    <t>gg.40</t>
  </si>
  <si>
    <t>Z860BF7092</t>
  </si>
  <si>
    <t>coffee break</t>
  </si>
  <si>
    <t>gg.10</t>
  </si>
  <si>
    <t>ZD50CC3C0A</t>
  </si>
  <si>
    <t>noleggio sala e relativi servizi</t>
  </si>
  <si>
    <t>SpA</t>
  </si>
  <si>
    <t>ZCE0C3A9D3</t>
  </si>
  <si>
    <t>acquisto biglietti</t>
  </si>
  <si>
    <t>Consorzio</t>
  </si>
  <si>
    <t>Z260CB1AB2</t>
  </si>
  <si>
    <t>Z1BOCB1BA7</t>
  </si>
  <si>
    <t>rivisitazione e gestione annuale sito CdP</t>
  </si>
  <si>
    <t>ZB70CFBEE3</t>
  </si>
  <si>
    <t>stampa quaderno VIII</t>
  </si>
  <si>
    <t>srl</t>
  </si>
  <si>
    <t>gg. 20</t>
  </si>
  <si>
    <t>Z700CFC24D</t>
  </si>
  <si>
    <t>parziale ristrutt.ne e gestione sito web CdP</t>
  </si>
  <si>
    <t>mesi 12</t>
  </si>
  <si>
    <t xml:space="preserve">Z300A040F7 </t>
  </si>
  <si>
    <t>Kick-off meeting progetto MED DESIRE</t>
  </si>
  <si>
    <t>006205060723</t>
  </si>
  <si>
    <t>COBEGA srl</t>
  </si>
  <si>
    <t>15 gg.</t>
  </si>
  <si>
    <t>003815570720</t>
  </si>
  <si>
    <t xml:space="preserve">CANALE 7 S.R.L.   </t>
  </si>
  <si>
    <t>006320660720</t>
  </si>
  <si>
    <t xml:space="preserve">SPAZIO EVENTI SRL     </t>
  </si>
  <si>
    <t>011233530150</t>
  </si>
  <si>
    <t xml:space="preserve">PREX S.p.A.    </t>
  </si>
  <si>
    <t>006133430725</t>
  </si>
  <si>
    <t xml:space="preserve">Strade s.r.l.    </t>
  </si>
  <si>
    <t>Individuazione di un soggetto che dovrà
provvedere alla realizzazione del manuale di identità visiva della Regione Puglia</t>
  </si>
  <si>
    <t>HGV ADVERTISING srlu – San Severo</t>
  </si>
  <si>
    <t>Studio9/Italia Srl - Bari</t>
  </si>
  <si>
    <t>VPOINTsrl - Napoli</t>
  </si>
  <si>
    <t>INAREA STRATEGIC DESIGN SRL - Roma</t>
  </si>
  <si>
    <t>Z470499B28</t>
  </si>
  <si>
    <t>Individuazione di un soggetto che dovrà
provvedere alla gestione del numero verde e del front office delle iniziative del FSE
2007-2013 per il periodo di sei mesi, eventualmente rinnovabili, a partire dall’inizio
dell’attività.</t>
  </si>
  <si>
    <t>Strade s.r.l. - Bari</t>
  </si>
  <si>
    <t>02157780749</t>
  </si>
  <si>
    <t>2 ELLEDESIGN di Lippolis Gabriele Menotti e C. sas – Francavilla Fontana</t>
  </si>
  <si>
    <t>Dal 26 novembre 2012 al 25 maggio 2013</t>
  </si>
  <si>
    <t>01766000747</t>
  </si>
  <si>
    <t>Matma projects s.a.s. - Bari</t>
  </si>
  <si>
    <t>04043330721</t>
  </si>
  <si>
    <t>Centro Italiano Congressi CIC SUD srl - Bari</t>
  </si>
  <si>
    <t>469919498E</t>
  </si>
  <si>
    <t>Individuazione di un soggetto che dovrà provvedere alla realizzazione del servizio Web TV regionale</t>
  </si>
  <si>
    <t>Editoriale 41 srl - Bari</t>
  </si>
  <si>
    <t>Dal 1° marzo 2013 al 28 febbraio 2014</t>
  </si>
  <si>
    <t>Z9809A16FD</t>
  </si>
  <si>
    <t>Richiesta di preventivo per la prestazione del servizio di stampa della modulistica dell’immagine coordinata della Regione Puglia</t>
  </si>
  <si>
    <t>00100450618</t>
  </si>
  <si>
    <t>Grafica Nappa srl - Aversa</t>
  </si>
  <si>
    <t>Ragusa Grafica Moderna srl - Modugno</t>
  </si>
  <si>
    <t>Borografiche – S. Marco in Lamis</t>
  </si>
  <si>
    <t>Imprimatur Group srl – San Ferdinando di P.</t>
  </si>
  <si>
    <t>Italgrafica Sud srl - Bari</t>
  </si>
  <si>
    <t>ZC80A6C197</t>
  </si>
  <si>
    <t>Individuazione di un soggetto che dovrà provvedere alla gestione dell’info point presso il Servizio personale ed Organizzazione per un periodo di sei mesi a partire dal 1° luglio 2013</t>
  </si>
  <si>
    <t>CONSORZIO CONSULTING</t>
  </si>
  <si>
    <t>Liquidazioni effettuate dal Servizio Personale ed Organizzazione</t>
  </si>
  <si>
    <t>CONSORZIO CONSULTING - Noci</t>
  </si>
  <si>
    <t>Servizio di manutenzione e gestione del sistema informativo del 118-Puglia per il tempo strettamente necessario alla realizzazione del nuovo sistema ed al subentro del relativo fornitore individuato mediante la gara comunitaria a procedura aperta identificata</t>
  </si>
  <si>
    <t>00976081000</t>
  </si>
  <si>
    <t>ISED S.p.A.</t>
  </si>
  <si>
    <t>15 mesi</t>
  </si>
  <si>
    <t>379.725,00</t>
  </si>
  <si>
    <t>5445835D32</t>
  </si>
  <si>
    <t>Servizi di manutenzione software e assistenza tecnica-applicativa del Sistema Informativo regionale per il Dipartimento delle Dipendenze Patologiche della Regione Puglia</t>
  </si>
  <si>
    <t>0031143075</t>
  </si>
  <si>
    <t>Data Processing S.p.A.</t>
  </si>
  <si>
    <t xml:space="preserve">ZD30867D2A </t>
  </si>
  <si>
    <t>Fornitura di servizi per una campagna di comunicazione ed informazione delle attività di cui al Programma per la mobilità sicura e sostenibile "Crea-Attiva-Mente" mediante procedura aperta per contratti sotto soglia comunitaria di cui al D.Lgs 163/2006.</t>
  </si>
  <si>
    <t>Società Cooperativa P.A.Z. - Lecce</t>
  </si>
  <si>
    <t>ZAD0C70C7D</t>
  </si>
  <si>
    <t>06351030728</t>
  </si>
  <si>
    <t>BARI CONGRESSI &amp; CULTURA</t>
  </si>
  <si>
    <t>data dell'evento</t>
  </si>
  <si>
    <t>05478400723</t>
  </si>
  <si>
    <t>I MONELLI SRL</t>
  </si>
  <si>
    <t>06203180721</t>
  </si>
  <si>
    <t>LM COMMUNICATION SNC</t>
  </si>
  <si>
    <t>PROGETTO INTERMODAL   SERVIZI DI ORGANIZZAZIONE DI EVENTO INTERNAZIONALE DA TENERSI A BARI IL 3 E 4 DIC 2013</t>
  </si>
  <si>
    <t>Z680C70E7B</t>
  </si>
  <si>
    <t>Hotel Palace - gest. Villa dell'Ombrellino Srl</t>
  </si>
  <si>
    <t>02999420272</t>
  </si>
  <si>
    <t>11352961004</t>
  </si>
  <si>
    <t>PROGETTO INTERMODAL          SERVIZI PER L'ORGANIZZAZIONE EVENTO INTERNAZIONALE DA TENERSI A BARI IL 3 E 4 DICEMBRE 2013</t>
  </si>
  <si>
    <t>FIAB RUOTALIBERA BARI</t>
  </si>
  <si>
    <t>PROGETTO INTERMODAL  - SUPPORTO TECNICO, COORDINAMENTO E PROMOZIONE DEI "MOBILITY DAYS"</t>
  </si>
  <si>
    <t>Z820B8A51F</t>
  </si>
  <si>
    <t>023336400748</t>
  </si>
  <si>
    <t>ORANGE PUBLIC MANAGEMENT SRL</t>
  </si>
  <si>
    <t>entro novembre 2013</t>
  </si>
  <si>
    <t>PROGETTO CIELO          SERVIZI PER L'ORGANIZZAZIONE DI DUE EVENTI INTERNAZIONALI DA TENERSI A BRINDISI E A PATRASSO</t>
  </si>
  <si>
    <t>II Edizione Comuni Bicicloni Puglia</t>
  </si>
  <si>
    <t>Associazione Legambiente Puglia</t>
  </si>
  <si>
    <t>23237746F6</t>
  </si>
  <si>
    <t>DGR 1453 del 2/8/2013 processo di riorganizzazione dei servizi di TPRL alla luce del mutato quadro normativo di riferimento e dei relativi contratti di servizio</t>
  </si>
  <si>
    <t>Consorzio CO.TRA.P.</t>
  </si>
  <si>
    <t>5584499A5A</t>
  </si>
  <si>
    <t>Società Converprint</t>
  </si>
  <si>
    <t xml:space="preserve">Fornitura di servizi per una campagna di comunicazione ed informazione, al fine di sensibilizzare l'utenza all'utilizzo del TPL  </t>
  </si>
  <si>
    <t>5584366C98</t>
  </si>
  <si>
    <t>DGR 2957/2012 Servizio Ferroviario Bari-Palese con l'area metropolitana di Bari</t>
  </si>
  <si>
    <t>Ferrotramviaria Spa</t>
  </si>
  <si>
    <t>00890311004</t>
  </si>
  <si>
    <t>01/07/2013-31/12/2015</t>
  </si>
  <si>
    <t>Sistema informativo Carmor 2,0 - Servizio di manutenzione , corretiva e adeguativa  e migliorativa, comprensiva degli aggiornamenti di minor e major release - affidamento e impegno di spesa.</t>
  </si>
  <si>
    <t>CADAN S.r.l. Bari Viale Giovanni XXIII n. 215</t>
  </si>
  <si>
    <t>CADAN S.r.l. Bari Viale Giovanni XXIII, n. 215</t>
  </si>
  <si>
    <t>01/01/2013 al 31/12/2018</t>
  </si>
  <si>
    <t>5520638E95</t>
  </si>
  <si>
    <t>Delibera dell'Ufficio di Presidenza n. 131 del 01 agosto 2013 di approvazione del "Manuale di gestione del protocollo informatico, dei documenti e dell'archivio del Consiglio della Regione Puglia". Progetto di adeguamento del sistema di Protocollo ed impegno di spesa</t>
  </si>
  <si>
    <t>CADAN s.r.l.</t>
  </si>
  <si>
    <t>491040740B</t>
  </si>
  <si>
    <t>Servizio di assistenza e supporto sistemistico ed informatico a favore delle strutture politiche ed amministrative del Consiglio Regionale della Puglia</t>
  </si>
  <si>
    <t>mesi 18</t>
  </si>
  <si>
    <t>Svimservice S.p.A.</t>
  </si>
  <si>
    <t>06665840721</t>
  </si>
  <si>
    <t>SVS srl</t>
  </si>
  <si>
    <t>0461550733</t>
  </si>
  <si>
    <t>SYSCO</t>
  </si>
  <si>
    <t>CNQLSS66L17L273I</t>
  </si>
  <si>
    <t>system di Cinquepalmi LAessio</t>
  </si>
  <si>
    <t>04575650751</t>
  </si>
  <si>
    <t>T.M.S. s.r.l.u.</t>
  </si>
  <si>
    <t>07012780727</t>
  </si>
  <si>
    <t>T.S.C.</t>
  </si>
  <si>
    <t>06262970152</t>
  </si>
  <si>
    <t>TD Group S.p.a.</t>
  </si>
  <si>
    <t>05020440722</t>
  </si>
  <si>
    <t>teca</t>
  </si>
  <si>
    <t>05494140725</t>
  </si>
  <si>
    <t>TECNO UFFICIO OUTDOOR S.R.L.</t>
  </si>
  <si>
    <t>05563030724</t>
  </si>
  <si>
    <t>TECNOCOM ITALIA</t>
  </si>
  <si>
    <t>01866280645</t>
  </si>
  <si>
    <t>Tecnologica srl</t>
  </si>
  <si>
    <t>02411020718</t>
  </si>
  <si>
    <t>Tecnufficio Srl</t>
  </si>
  <si>
    <t>06210260722</t>
  </si>
  <si>
    <t>TEL.NET</t>
  </si>
  <si>
    <t>0488410010</t>
  </si>
  <si>
    <t>TELECOM ITALIA SPA</t>
  </si>
  <si>
    <t>PSCPQL65R01A285I</t>
  </si>
  <si>
    <t>TEOPAS INFORMATICA DI PASCULLO PASQUALE</t>
  </si>
  <si>
    <t>06083270154</t>
  </si>
  <si>
    <t>TESI Elettronica e Sistemi Informativi</t>
  </si>
  <si>
    <t>0994680320</t>
  </si>
  <si>
    <t>Thunder Technology S.r.l.</t>
  </si>
  <si>
    <t>06852770723</t>
  </si>
  <si>
    <t>TIA NETWORKS SRL</t>
  </si>
  <si>
    <t>05507150729</t>
  </si>
  <si>
    <t>TIS TELECOMUNICAZIONI</t>
  </si>
  <si>
    <t>07152170721</t>
  </si>
  <si>
    <t>TLS SRL UNIPERSONALE</t>
  </si>
  <si>
    <t>LPZGUO74S14A662R</t>
  </si>
  <si>
    <t>Ugo Lopez</t>
  </si>
  <si>
    <t>03639990724</t>
  </si>
  <si>
    <t>UTILITY OFFICE SRL</t>
  </si>
  <si>
    <t>03175610751</t>
  </si>
  <si>
    <t>WEB ITALIA SRL</t>
  </si>
  <si>
    <t>PNDMRC69R14G136H</t>
  </si>
  <si>
    <t>WEB SYSTEM DI PANDARESE MARCO</t>
  </si>
  <si>
    <t>03997870757</t>
  </si>
  <si>
    <t>ZeroDD S.c.a r.l.</t>
  </si>
  <si>
    <t>09588050154</t>
  </si>
  <si>
    <t>ZUCCHETTI INFORMATICA S.p.A.</t>
  </si>
  <si>
    <t>05006900962</t>
  </si>
  <si>
    <t>ZUCCHETTI S.p.A.</t>
  </si>
  <si>
    <t>04307280729</t>
  </si>
  <si>
    <t>A.E.T. SERVICE S.r.l.</t>
  </si>
  <si>
    <t>in fase di aggiudicazione</t>
  </si>
  <si>
    <t>Z5A09DC919</t>
  </si>
  <si>
    <t>Noleggio e pulizia n. 60 bagni chimici</t>
  </si>
  <si>
    <t>Mancarella Pietro s.r.l. - Noba s.r.l. - Tailorsan s.r.l. - Traetta Filippo Ecologia s.r.l.</t>
  </si>
  <si>
    <t>Noba s.r.l.</t>
  </si>
  <si>
    <t xml:space="preserve">Tailorsan s.r.l. </t>
  </si>
  <si>
    <t>Traetta Filippo Ecologia s.r.l.</t>
  </si>
  <si>
    <t>dal 13/05/2013 al 04/06/2013</t>
  </si>
  <si>
    <t>Z780BA8BAE</t>
  </si>
  <si>
    <t>Progetto Pro.Act.Natura2000 - finanziato da P.O. Grecia Italia 2007-2013 - Affidamento del servizio relativo alla definizione di linee guida per la preparazione dei Piani di Gestione.</t>
  </si>
  <si>
    <t>Antheus Srl</t>
  </si>
  <si>
    <t xml:space="preserve">Crab Scarl Centro Ricerche Ambientali e biologiche soc. coop. </t>
  </si>
  <si>
    <t>Consorzio Interuniversitario per le scienze del mare</t>
  </si>
  <si>
    <t>Ketos Scarl</t>
  </si>
  <si>
    <t>Nautilus, soc. coop</t>
  </si>
  <si>
    <t>Consorzio interuniversitario per le scienze del mare</t>
  </si>
  <si>
    <t>25.6.2013 – 28.2.2014</t>
  </si>
  <si>
    <t>ZBF078C699</t>
  </si>
  <si>
    <t>Servizio di realizzazione del video – documentario sulle attività previste nell'ambito del Progetto Pro.Act.Natura2000 - finanziato da P.O. Grecia Italia 2007-2013, azione 2.3</t>
  </si>
  <si>
    <t>2elledesign S.a.s. Di Lippolis Gabriele &amp; c. (mandataria R.T.I)</t>
  </si>
  <si>
    <t>White Fox Communication S.a.s. di Manghi Eugenio &amp; c. (mandante R.T.I)</t>
  </si>
  <si>
    <t>Z930D9871B</t>
  </si>
  <si>
    <t xml:space="preserve">Progetto Pro.Act.Natura2000 - Analisi dello stato di conservazione della tartaruga marina Caretta caretta - censimento e studio della nidificazione </t>
  </si>
  <si>
    <t>Dipartimento di Biologia dell'Università degli Studi di Bari</t>
  </si>
  <si>
    <t>ZDC0BBE83A</t>
  </si>
  <si>
    <t>Acquisto di attrezzature informatiche per l'espletamento dell'azione 4.2 del Progetto Pro.Act.Natura2000 -Protection actions for cross border and joint management of marine sites of community interest finanziato da P.O. Grecia Italia 2007-2013</t>
  </si>
  <si>
    <t>Roenet Srl</t>
  </si>
  <si>
    <t>Spot 4 Srl</t>
  </si>
  <si>
    <t>16.02.2013 – 08.10.2013</t>
  </si>
  <si>
    <t>Z8F0CC168B</t>
  </si>
  <si>
    <t>Acquisto una licenza d'uso del PACCHETTO SOFTWARE SketchUp PRO
2013 e di una licenza d'uso del software PHPMaker v. 10.0.2</t>
  </si>
  <si>
    <t>Impegno e liquidazione Somma € 550.000 CC. FF. anno 2013</t>
  </si>
  <si>
    <t>Associazione Regionale Allevatori Puglia</t>
  </si>
  <si>
    <t>31.12.2013</t>
  </si>
  <si>
    <t>Liquidazione somma € 132.195,30 CC. FF. anno 2012</t>
  </si>
  <si>
    <t>31.12.2012</t>
  </si>
  <si>
    <t>Liquidazione somma € 98,13</t>
  </si>
  <si>
    <t>04648730721</t>
  </si>
  <si>
    <t>Intini &amp; C. sas di Intini Bartolomeo</t>
  </si>
  <si>
    <t>Impegno e liquidazione Somma € 330.000 CC. FF. anno 2013</t>
  </si>
  <si>
    <t>Impegno e liquidazione somma € 1.069,37 - Spese e comp. di lite</t>
  </si>
  <si>
    <t>00807790738</t>
  </si>
  <si>
    <t>De Leonardis Martino</t>
  </si>
  <si>
    <t>Convenz. R.P. Università studi di Teramo Dip. Clinica Vet.-liquidazione 2° acc. € 24.000</t>
  </si>
  <si>
    <t>Università di Teramo Dip. Clinica Veterinaria</t>
  </si>
  <si>
    <t>Impegno e liquidazione CC.FF. €156.956,24 - anno 2012</t>
  </si>
  <si>
    <t>Impegno e liquidazione € 63.043,76 CC. FF. - anno 2013</t>
  </si>
  <si>
    <t>Impegno e liquidazione somma € 23.078,50 - Sorte capitale, onorari e inter. Anno 2013</t>
  </si>
  <si>
    <t xml:space="preserve">GFFLRD48E31E155C </t>
  </si>
  <si>
    <t xml:space="preserve">GOFFREDO LEONARDO </t>
  </si>
  <si>
    <t xml:space="preserve">GFFLRD48E31E155C  </t>
  </si>
  <si>
    <t>GFFFNC29D26E038V</t>
  </si>
  <si>
    <t>GOFFREDO FRANCESCO</t>
  </si>
  <si>
    <t>LAOMHL36A04F784N</t>
  </si>
  <si>
    <t>ALOIA MICHELE</t>
  </si>
  <si>
    <t>CPPMTN53R23F784E</t>
  </si>
  <si>
    <t>COPPI MARTINO FRANCESCO</t>
  </si>
  <si>
    <t>PLNVCN40D04F915I</t>
  </si>
  <si>
    <t>PLANTAMURA VINCENZO</t>
  </si>
  <si>
    <t>Liquidazione somma € 140.000,00 promozione az. zootecniche anno 2012</t>
  </si>
  <si>
    <t>Impegno e liquidazione somma € 160.000,00 promozione az. zootecniche anno 2013</t>
  </si>
  <si>
    <t>Impegno e liquidazione somma € 9.703,70 - spese proc. Onorari e inter. Anno 2013</t>
  </si>
  <si>
    <t>non indicati</t>
  </si>
  <si>
    <t>503978849F</t>
  </si>
  <si>
    <t>Fornitura  di tesserini venatori e materiale venatorio</t>
  </si>
  <si>
    <t>Ditte varie</t>
  </si>
  <si>
    <t>Grafisystem di Domenico di Marsico &amp; company snc.</t>
  </si>
  <si>
    <t>30 gg.</t>
  </si>
  <si>
    <t>Z7204330B2</t>
  </si>
  <si>
    <t>ACQUISTO ATTREZZATURE INFORMATICHE PER L'ATTUAZIONE DEL P.O. FEP 2007/2013</t>
  </si>
  <si>
    <t>02744770732</t>
  </si>
  <si>
    <t xml:space="preserve">SIT srl. </t>
  </si>
  <si>
    <t>05230240722</t>
  </si>
  <si>
    <t xml:space="preserve">Cabling s.r.l.  </t>
  </si>
  <si>
    <t>05748890729</t>
  </si>
  <si>
    <t xml:space="preserve">Onlicom s.r.l  </t>
  </si>
  <si>
    <t xml:space="preserve">OFFICE ITALIA srl  </t>
  </si>
  <si>
    <t>01100340775</t>
  </si>
  <si>
    <t>CABLING SRL</t>
  </si>
  <si>
    <t>7 mesi</t>
  </si>
  <si>
    <t xml:space="preserve">Affidamento servizio di organizzazione di una Tavola Rotonda </t>
  </si>
  <si>
    <t>Istituto Agronomico Mediterraneo di Bari – IAMB</t>
  </si>
  <si>
    <t>5267907E5D</t>
  </si>
  <si>
    <t>Servizio per la realizzazione di un convegno nell’ambito della manifestazione AGRIMED 2013</t>
  </si>
  <si>
    <t>operatori economici diversi tramite piattaforma Empulia</t>
  </si>
  <si>
    <t>07351310722</t>
  </si>
  <si>
    <t>OMNIAPRO s.r.l  di Bari</t>
  </si>
  <si>
    <t>Attuazione di attività diverse - Progetto di cooperazione territoriale europea “Grecia - Italia 2007-2013 “MAGNA GRECIA MARE"</t>
  </si>
  <si>
    <t>02336400748</t>
  </si>
  <si>
    <t xml:space="preserve">ORANGE PUBLIC MANAGEMENT s.r.l. di Ostuni (BR) </t>
  </si>
  <si>
    <t>452059944E</t>
  </si>
  <si>
    <t>Fornitura abbigliamento da lavoro per l'Osservatorio Faunistico</t>
  </si>
  <si>
    <t>SBSNCL64E24A662P</t>
  </si>
  <si>
    <t xml:space="preserve">CI.GI.ESSE. Forniture di Sebastiano Nicola- </t>
  </si>
  <si>
    <t>CATAPANO S.r.l.di</t>
  </si>
  <si>
    <t>Antinforunistica Generale S.r.l.</t>
  </si>
  <si>
    <t xml:space="preserve">F.lli Mancini Vitantonio e Angelo s.n.c.  </t>
  </si>
  <si>
    <t>EUROCOMPANY  DI Monteforte Irpino</t>
  </si>
  <si>
    <t>Medical European Forniture sas di Napoli</t>
  </si>
  <si>
    <t xml:space="preserve">LE.LI SICUREZZA </t>
  </si>
  <si>
    <t>45200921EB</t>
  </si>
  <si>
    <t>Fornitura colli di pollo per l'Osservatorio Faunistico</t>
  </si>
  <si>
    <t>Consorzio Produttori Bionature Società Cooperativa agricola di Santa Sofia</t>
  </si>
  <si>
    <t>Consorzio Produttori Bionature Società Cooperativa agricola diSanta Sofia</t>
  </si>
  <si>
    <t xml:space="preserve">entro 3 gg. dalla data di richiesta fornitura  </t>
  </si>
  <si>
    <t>4678722B86</t>
  </si>
  <si>
    <t>Trinciatura erbe c/o Osservatorio Faunistico</t>
  </si>
  <si>
    <t>SGRNTN60R06A285A</t>
  </si>
  <si>
    <t>Az. Agricola Vivai e Piante di Sgaramella Antonio di Andria</t>
  </si>
  <si>
    <t>GRCMRA76C23L109W</t>
  </si>
  <si>
    <t>GRI.MA di Grieco Mario di Terlizzi</t>
  </si>
  <si>
    <t>Service Gold Soc. Coop. Sociale</t>
  </si>
  <si>
    <t>MSCSVR62L07A662U</t>
  </si>
  <si>
    <t xml:space="preserve">Saverio Misceo  </t>
  </si>
  <si>
    <t xml:space="preserve">GREEN  </t>
  </si>
  <si>
    <t>Number One di Cacucciolo Giovanni &amp; C. s.a.s.</t>
  </si>
  <si>
    <t>Messapia Ambiente</t>
  </si>
  <si>
    <t>Z6C04344A6</t>
  </si>
  <si>
    <t>Fornitura mangimi e granaglie all'Osservatorio Faunistico</t>
  </si>
  <si>
    <t xml:space="preserve">Specialmangimi Galtieri s.p.a. </t>
  </si>
  <si>
    <t>Ribasso medio percentuale 3,16 % su base d'asta delle singole forniture</t>
  </si>
  <si>
    <t>5270582DD8</t>
  </si>
  <si>
    <t xml:space="preserve">Consorzio Produttori Bionature Società Cooperativa agricola  </t>
  </si>
  <si>
    <t>servizio buffet a mezzo catering per il  Kick-off Meeting del ProgettoFISFHINMED”.</t>
  </si>
  <si>
    <t xml:space="preserve">Ditta Tangorra Maria Mense </t>
  </si>
  <si>
    <t>alla data richiesta</t>
  </si>
  <si>
    <t>fornitura del materiale di cancelleria per il  Kick-off Meeting del Progetto   FISFHINMED”.</t>
  </si>
  <si>
    <t>ZB205E9A7E</t>
  </si>
  <si>
    <t>PROGETTO ALTERENERGY Ideazione e implementazione del sito web di progetto, servizi di assistenza tecnica</t>
  </si>
  <si>
    <t>Dispoto Next srl</t>
  </si>
  <si>
    <t xml:space="preserve">Dispoto Next srl
</t>
  </si>
  <si>
    <t>luglio 2012/ ottobre 2013</t>
  </si>
  <si>
    <t>Z3606CDEA7</t>
  </si>
  <si>
    <t xml:space="preserve">PROGETTO ALTERENERGY   Acquisto attrezzature informatiche e di comunicazione, servizi di configurazione e assistenza tecnica  </t>
  </si>
  <si>
    <t>Italiana Sistemi      di Perruccio    Giovanni, Massimo &amp; C.  Sas</t>
  </si>
  <si>
    <t>Italiana Sistemi      di Perruccio    Giovanni,                         Massimo &amp; C.  Sas</t>
  </si>
  <si>
    <t>novembre 2012/marzo 2013</t>
  </si>
  <si>
    <t xml:space="preserve">€ 11,900,00 </t>
  </si>
  <si>
    <t>ZBC086F281</t>
  </si>
  <si>
    <t>PROGETTO ALTERENERGY  Organizzazione "III Project Management Board e Steering Committee Meeting"</t>
  </si>
  <si>
    <t xml:space="preserve">SPAZIO EVENTI Srl </t>
  </si>
  <si>
    <t>febbraio 2013/marzo 2013</t>
  </si>
  <si>
    <t>Z0E0A4B002</t>
  </si>
  <si>
    <t>PROGETTO ALTERENERGY   Stampa Leaflet di Progetto</t>
  </si>
  <si>
    <t xml:space="preserve">Pubblicità &amp; Stampa                     Tipolitografia Grafica                                            </t>
  </si>
  <si>
    <t>50122206C9</t>
  </si>
  <si>
    <t>PROGETTO ALTERENERGY                 Servizi di Comunicazione</t>
  </si>
  <si>
    <t>00467080735</t>
  </si>
  <si>
    <t>Antonio Gaudiomonte</t>
  </si>
  <si>
    <t>Impegno e liquidazione somma € 9.600,94 - spese proc. Onorari e inter. Anno 2013</t>
  </si>
  <si>
    <t>Impegno e liquidazione somma € 9.714,94 - spese proc. Onorari e inter. Anno 2013</t>
  </si>
  <si>
    <t>Impegno e liquidazione CC.FF. € 167.020,29 - anno 2012 - SALDO</t>
  </si>
  <si>
    <t>Impegno e liquidazione somma € 5.327,61 - spese proc. Onorari e inter. Anno 2013</t>
  </si>
  <si>
    <t xml:space="preserve">NCPMTR51S59E036N </t>
  </si>
  <si>
    <t>NICO MARIA TERESA</t>
  </si>
  <si>
    <t xml:space="preserve">PSTMMM20T48B923U    </t>
  </si>
  <si>
    <t>PASTORE MARIA IMMACOLATA</t>
  </si>
  <si>
    <t xml:space="preserve">PSTDNC52D60B923Q </t>
  </si>
  <si>
    <t>PASTORE DOMENICA ADDOLORATA</t>
  </si>
  <si>
    <t>PSTFNC47M03E038A</t>
  </si>
  <si>
    <t>PASTORE FRANCESCO PAOLO</t>
  </si>
  <si>
    <t>Impegno e liquidazione € 560.651,33 CC. FF. - anno 2013</t>
  </si>
  <si>
    <t>Impegno e liquidazione smaltimento carcasse € 68.948</t>
  </si>
  <si>
    <t>Z6B0CD5D24</t>
  </si>
  <si>
    <t>Liquidazione somma € 15.567,20 ATZ</t>
  </si>
  <si>
    <t>00944701002</t>
  </si>
  <si>
    <t xml:space="preserve">Associazione Italiana Allevatori </t>
  </si>
  <si>
    <t>31.12.2011</t>
  </si>
  <si>
    <t>3850894</t>
  </si>
  <si>
    <t>Liquidazione somma € 8.074,59 ATZ</t>
  </si>
  <si>
    <t>3850876</t>
  </si>
  <si>
    <t>Liquidazione somma € 91.329,14 ATZ</t>
  </si>
  <si>
    <t xml:space="preserve">APA BA  </t>
  </si>
  <si>
    <t>APA BR</t>
  </si>
  <si>
    <t>00210040713</t>
  </si>
  <si>
    <t>APA FG</t>
  </si>
  <si>
    <t>APA LE</t>
  </si>
  <si>
    <t>APA TA</t>
  </si>
  <si>
    <t>Impegno e liquidazione € 500.000,00 CC. FF. - anno 2013</t>
  </si>
  <si>
    <t>Z5F084E952</t>
  </si>
  <si>
    <t>Fornitura materiale tipografico per Laboratorio di Giornalismo</t>
  </si>
  <si>
    <t>Arti Grafiche Favia S.r.l.</t>
  </si>
  <si>
    <t>04759440722</t>
  </si>
  <si>
    <t>Nuova Tipolitografia Resta s.n.c.</t>
  </si>
  <si>
    <t>GDGMTT35T23G291D</t>
  </si>
  <si>
    <t>Puglia Grafica</t>
  </si>
  <si>
    <t>00924810724</t>
  </si>
  <si>
    <t>Ragusa Grafica Moderna S.r.l.</t>
  </si>
  <si>
    <t>07160260720</t>
  </si>
  <si>
    <t>Ragusa Service S.r.l.</t>
  </si>
  <si>
    <t xml:space="preserve">Inizio lavori: 25/01/2013. Fine lavori: 22/03/2013  </t>
  </si>
  <si>
    <t>ZD708658FC</t>
  </si>
  <si>
    <t>Fornitura materiale di marketing istituzionale</t>
  </si>
  <si>
    <t>Grafica 080 S.r.l.</t>
  </si>
  <si>
    <t>00268260726</t>
  </si>
  <si>
    <t>Italgraficasud S.r.l.</t>
  </si>
  <si>
    <t>04442000727</t>
  </si>
  <si>
    <t>Litopress Industria Grafica S.r.l.</t>
  </si>
  <si>
    <t>NSIFNC68H20F284Y</t>
  </si>
  <si>
    <t>Promos di Francesco Nisio</t>
  </si>
  <si>
    <t>04444120655</t>
  </si>
  <si>
    <t>Trecentosessantunogradi S.r.l.</t>
  </si>
  <si>
    <t>Inizio lavori: 29/01/2013. Fine lavori: 03/04/2013</t>
  </si>
  <si>
    <t>Z1208B11C0</t>
  </si>
  <si>
    <t>Fornitura attrezzature informatiche</t>
  </si>
  <si>
    <t>Chieco Sistemi s.r.l.</t>
  </si>
  <si>
    <t>03695510721</t>
  </si>
  <si>
    <t>Computer Levante Engineering s.r.l.</t>
  </si>
  <si>
    <t xml:space="preserve">Computeroffice </t>
  </si>
  <si>
    <t>05639550721</t>
  </si>
  <si>
    <t>E. Service S.r.l.</t>
  </si>
  <si>
    <t>Entreprice Elvim Sistemi S.r.l.</t>
  </si>
  <si>
    <t>H.S. Systems S.r.l.</t>
  </si>
  <si>
    <t>Office Italia s.r.l.</t>
  </si>
  <si>
    <t>Inizio lavori: 18/02/2013. Fine lavori: 04/06/2013</t>
  </si>
  <si>
    <t>ZAC08B1BE2</t>
  </si>
  <si>
    <t>Fornitura pubblicazione multilingue della Costituzione della Repubblica Italiana</t>
  </si>
  <si>
    <t>06391670723</t>
  </si>
  <si>
    <t>Editoriale 41 S.r.l.</t>
  </si>
  <si>
    <t>01829690732</t>
  </si>
  <si>
    <t>Grafiche pugliesi S.n.c.</t>
  </si>
  <si>
    <t>04481640722</t>
  </si>
  <si>
    <t>Grafisystem S.n.c.</t>
  </si>
  <si>
    <t>05000430727</t>
  </si>
  <si>
    <t>Sud Stampa s.n.c.</t>
  </si>
  <si>
    <t>07136520728</t>
  </si>
  <si>
    <t>Wip Edizioni s.r.l.</t>
  </si>
  <si>
    <t>Inizio lavori: 19/02/2013. Fine lavori: 03/04/2013</t>
  </si>
  <si>
    <t>Z8908EF1B4</t>
  </si>
  <si>
    <t>Fornitura servizi audiovisivi per X edizione rassegna "Building Apulia"</t>
  </si>
  <si>
    <t>Tutte le ditte appartenenti alla categoria merceologica di riferimento iscritte su Empulia in tale data</t>
  </si>
  <si>
    <t>Videoscoop di De Santis Felice Antonio</t>
  </si>
  <si>
    <t>Inizio lavori: 04/03/2013. Fine lavori: 20/12/2013</t>
  </si>
  <si>
    <t>ZDD08B1C58</t>
  </si>
  <si>
    <t>Pubblicazione primo volume della collana "Biblioteca Giardino"</t>
  </si>
  <si>
    <t>Mario Adda Editore s.n.c.</t>
  </si>
  <si>
    <t>Inizio lavori: 28/02/2013. Fine lavori: 04/07/2013</t>
  </si>
  <si>
    <t>ZD1091ED49</t>
  </si>
  <si>
    <t>Acquisto monografie per aggiornamento patrimonio librario</t>
  </si>
  <si>
    <t>00570830729</t>
  </si>
  <si>
    <t>Libreria Laterza Fratelli di Laterza Stefano &amp; C.</t>
  </si>
  <si>
    <t>06249000727</t>
  </si>
  <si>
    <t>Libreria Cacucci - Cacucci Editore s.a.s.</t>
  </si>
  <si>
    <t>00343180725</t>
  </si>
  <si>
    <t>Libreria Roma</t>
  </si>
  <si>
    <t>00829840156</t>
  </si>
  <si>
    <t>Giuffrè Editore</t>
  </si>
  <si>
    <t>07022140011</t>
  </si>
  <si>
    <t>Punto Einaudi -  Giulio Einaudi Editore S.p.A.</t>
  </si>
  <si>
    <t>Libreria Cacucci</t>
  </si>
  <si>
    <t>Inizio lavori: 13/03/2013. Fine lavori: 31/12/2013</t>
  </si>
  <si>
    <t>Z610B5D272</t>
  </si>
  <si>
    <t>Fornitura servizio noleggio fotocopiatore per fotocopie e stampe da Pc</t>
  </si>
  <si>
    <t>3 M.C. S.r.l.</t>
  </si>
  <si>
    <t>Sismet S.r.l.</t>
  </si>
  <si>
    <t>Chieco Sistemi S.r.l.</t>
  </si>
  <si>
    <t>CPSNET S.r.l.</t>
  </si>
  <si>
    <t>Cronotime S.r.l.</t>
  </si>
  <si>
    <t>E. service S.r.l.</t>
  </si>
  <si>
    <t>Entreprise Digital Solutions S.r.l.</t>
  </si>
  <si>
    <t>BIT 14 - 17 FEB 2022</t>
  </si>
  <si>
    <t>SPECIALE TELEVISIVO</t>
  </si>
  <si>
    <t>BIT: ANTIMEDIA</t>
  </si>
  <si>
    <t>BIT 14 - 17 FEB 2023</t>
  </si>
  <si>
    <t>SERVIZI DI COMUNICAZIONE</t>
  </si>
  <si>
    <t>BIT: KIBRIT &amp; CALCE</t>
  </si>
  <si>
    <t>BIT 14 - 17 FEB 2024</t>
  </si>
  <si>
    <t>video</t>
  </si>
  <si>
    <t>Apulia Tv</t>
  </si>
  <si>
    <t>BIT 14 - 17 FEB 2025</t>
  </si>
  <si>
    <t>webtv Puglia</t>
  </si>
  <si>
    <t>BIT 14 - 17 FEB 2026</t>
  </si>
  <si>
    <t>servizi redazionali</t>
  </si>
  <si>
    <t>teleregione</t>
  </si>
  <si>
    <t>BIT 14 - 17 FEB 2027</t>
  </si>
  <si>
    <t>I.M.T.&amp;Co</t>
  </si>
  <si>
    <t>BIT 14 - 17 FEB 2028</t>
  </si>
  <si>
    <t>blustar TV</t>
  </si>
  <si>
    <t>BIT 14 - 17 FEB 2029</t>
  </si>
  <si>
    <t>diretta televisiva</t>
  </si>
  <si>
    <t>JET Studio 100</t>
  </si>
  <si>
    <t>BIT 14 - 17 FEB 2030</t>
  </si>
  <si>
    <t>video telegiornale</t>
  </si>
  <si>
    <t>Telebari</t>
  </si>
  <si>
    <t>BIT 14 - 17 FEB 2031</t>
  </si>
  <si>
    <t>speciale bit 2013</t>
  </si>
  <si>
    <t>FonoVipiTN7 TG24</t>
  </si>
  <si>
    <t>BIT 14 - 17 FEB 2032</t>
  </si>
  <si>
    <t>FonoVipiTNtelepug</t>
  </si>
  <si>
    <t>BIT 14 - 17 FEB 2033</t>
  </si>
  <si>
    <t>Amica 9</t>
  </si>
  <si>
    <t>BIT 14 - 17 FEB 2034</t>
  </si>
  <si>
    <t>canale 8 Feld s.rl</t>
  </si>
  <si>
    <t>BIT 14 - 17 FEB 2035</t>
  </si>
  <si>
    <t>salentoweb</t>
  </si>
  <si>
    <t>Incima S.R.L.</t>
  </si>
  <si>
    <t>BIT 14 - 17 FEB 2036</t>
  </si>
  <si>
    <t>Telesveva</t>
  </si>
  <si>
    <t>BIT 14 - 17 FEB 2037</t>
  </si>
  <si>
    <t>Gipielle Antenna sud</t>
  </si>
  <si>
    <t>BIT 14 - 17 FEB 2038</t>
  </si>
  <si>
    <t>Gipelle 7gold</t>
  </si>
  <si>
    <t>BIT 14 - 17 FEB 2039</t>
  </si>
  <si>
    <t>dirette e servizi</t>
  </si>
  <si>
    <t>canale 7 monopoli</t>
  </si>
  <si>
    <t>BIT 14 - 17 FEB 2040</t>
  </si>
  <si>
    <t>3 speciali</t>
  </si>
  <si>
    <t>T.R.C.B.emitt.televis.</t>
  </si>
  <si>
    <t>BIT 14 - 17 FEB 2041</t>
  </si>
  <si>
    <t>SKY79 viva l'Italia</t>
  </si>
  <si>
    <t>BIT 14 - 17 FEB 2042</t>
  </si>
  <si>
    <t>Tele Brindisiwebtv</t>
  </si>
  <si>
    <t>BIT 14 - 17 FEB 2043</t>
  </si>
  <si>
    <t>2 pag.+messa on line</t>
  </si>
  <si>
    <t>foglie TvGeda Editori</t>
  </si>
  <si>
    <t>BIT 14 - 17 FEB 2044</t>
  </si>
  <si>
    <t>TeleRama</t>
  </si>
  <si>
    <t>BIT 14 - 17 FEB 2045</t>
  </si>
  <si>
    <t>postazione monitor</t>
  </si>
  <si>
    <t>Taranto sera</t>
  </si>
  <si>
    <t>BIT 14 - 17 FEB 2046</t>
  </si>
  <si>
    <t>Teledehon</t>
  </si>
  <si>
    <t>BIT 14 - 17 FEB 2047</t>
  </si>
  <si>
    <t>quarta di copertina</t>
  </si>
  <si>
    <t>guitar srl</t>
  </si>
  <si>
    <t>BIT 14 - 17 FEB 2048</t>
  </si>
  <si>
    <t>speciale redazionale+video</t>
  </si>
  <si>
    <t>Affari italiani</t>
  </si>
  <si>
    <t>BIT 14 - 17 FEB 2049</t>
  </si>
  <si>
    <t xml:space="preserve">Fiera G.A.T.E E Gusto Foggia  </t>
  </si>
  <si>
    <t>SOLUTIONGROUPS SRL</t>
  </si>
  <si>
    <t>2/6 marzo</t>
  </si>
  <si>
    <t>Concorso "Sei mai stato in masseria"</t>
  </si>
  <si>
    <t>Istituto Comprensivo G.Falcone</t>
  </si>
  <si>
    <t xml:space="preserve"> V Vetrina Prodotti Tipici di Puglia –Edizione estiva e VI Edizione Premio Nazionale Spiga d’oro</t>
  </si>
  <si>
    <t>Associazione Culturale Terra Nostra Onlus</t>
  </si>
  <si>
    <t xml:space="preserve">Evento Mostra-Convegno Noci </t>
  </si>
  <si>
    <t>Terre delle Noci</t>
  </si>
  <si>
    <t>15-17 FEBBRAIO</t>
  </si>
  <si>
    <t xml:space="preserve"> Palinsesto “Fuori di Gusto” su La 7   - SALENTO</t>
  </si>
  <si>
    <t>CAIRO PUBBLICITA'</t>
  </si>
  <si>
    <t xml:space="preserve">LEVANTE PROF: c/o Fiera del Levante </t>
  </si>
  <si>
    <t>ASS PANIFICATORI PROV BARI</t>
  </si>
  <si>
    <t>16 – 20 Feb:</t>
  </si>
  <si>
    <t>Progetto Puglia Top Ten Destinations 2013: Convegno “Agricoltura, accoglienza, territorio: quando la ricchezza del passato diventa modello di sviluppo”</t>
  </si>
  <si>
    <t>MOVIMENTO TURISMO DEL VINO PUGLIA</t>
  </si>
  <si>
    <t>LABORATORI DIDATTICI C/O FIERA GATE &amp; GUSTO</t>
  </si>
  <si>
    <t>ASS DAUNIA IN MASSERIA</t>
  </si>
  <si>
    <t>Azioni inerenti il programma di educazione alimentare e di promozione delle Masserie didattiche di Puglia</t>
  </si>
  <si>
    <t>CARNEVALANDO A STORNARA - 16 FEB</t>
  </si>
  <si>
    <t>COMUNE DI STORNARA</t>
  </si>
  <si>
    <t>3^  NEGROAMARO WINE FESTIVAL - BRINDISI *</t>
  </si>
  <si>
    <t xml:space="preserve">ASS ONLUS NEGROAMARO WINE FESTIVAL </t>
  </si>
  <si>
    <t>PROGETTO CINEMATOGRAFICO "IN GRAZIA DI DIO"</t>
  </si>
  <si>
    <t>SAIETTA FILM</t>
  </si>
  <si>
    <t>CIBO A REGOLA D'ARTE - MILANO MARZO E APRILE</t>
  </si>
  <si>
    <t>RCS</t>
  </si>
  <si>
    <t>FOODEX JAPAN:  SEMINARIO DIVULGATIVO "NON SOLO GUSTO EXTRAVERGINE .. E COLLATERALI</t>
  </si>
  <si>
    <t>PUGLIA FAIR S.R.L.</t>
  </si>
  <si>
    <t>5 - 8 MARZO</t>
  </si>
  <si>
    <t>ESTERO</t>
  </si>
  <si>
    <t>entry event calendar</t>
  </si>
  <si>
    <t>A.SUTTER FAIR BUSINESS G mBh</t>
  </si>
  <si>
    <t>4 - 6 MARZO</t>
  </si>
  <si>
    <t>guida "italia pavilion hall 3" e internet</t>
  </si>
  <si>
    <t>HONEGGER srl</t>
  </si>
  <si>
    <t>PROWEIN  SERVIZI DI COMUNICAZIONE: BANNER DEDICATO / N. 2 PAGG, SU DOSSIER PROWEIN ABBINATO A VINUM 03/2013 /N. 3 PAGG. PUBLIREDAZIONALE / DESK / N. 3 DEGUSTAZIONI GUIDATE DA UN GIORNALISTA</t>
  </si>
  <si>
    <t>Intervinum AG - CONCESSIONARIO ESCLUSIVO PER L'ITALIA DI VINUM EUROPAS WEINMAGAZIN</t>
  </si>
  <si>
    <t>Z89080EA3F</t>
  </si>
  <si>
    <t>PROWEIN 2013:GESTIONE STAND ISTITUZIONALE E COLLABORAZIONE DESK VINUM</t>
  </si>
  <si>
    <t>MOVIMENTO TURISMO DEL VINO CONSORZIO CON ATTIVITA' ESTERNA</t>
  </si>
  <si>
    <t>PROWEIN 2013: ANIMAZIONE STAND CON INVITI STAMPA ED OPERATORI / RELAZIONI WEB</t>
  </si>
  <si>
    <t>D.E.S.A.   DEUTSHLAND SOMMELIER ASSOCIATION</t>
  </si>
  <si>
    <t>PROWEIN 2013: IMPIANTO AUDIO E VIDEO</t>
  </si>
  <si>
    <t>MUSIC &amp; MEDIA WORLD</t>
  </si>
  <si>
    <t>4867439</t>
  </si>
  <si>
    <t>PROWEIN 2013: FORNITURA KIT "I TERRITORI DEI VINI PUGLIESI" N. 2000/CAD. 4</t>
  </si>
  <si>
    <t>TIRSOMEDIA DI DOMENICO CIRSONE</t>
  </si>
  <si>
    <t xml:space="preserve"> PROWEIN 2013: SERVIZI VIDEO / GIORNALISTICI PROFILO FACEBOOK </t>
  </si>
  <si>
    <t>WEMAKE PHOTOVIDEO DI DANIELE FUSCO</t>
  </si>
  <si>
    <t>4896186</t>
  </si>
  <si>
    <t>PROWEIN 2013: SEGRETERIA ORGANIZZATIVA</t>
  </si>
  <si>
    <t>EVENTI S.R.L.</t>
  </si>
  <si>
    <t>Attilio Petrosino Nonsoloparati s.r.l.</t>
  </si>
  <si>
    <t>Z6C09C632D</t>
  </si>
  <si>
    <t>Fornitura n.1 targa in plexiglass</t>
  </si>
  <si>
    <t>00872420732</t>
  </si>
  <si>
    <t>DE. PA. BANDIERE di Oliva Vincenza</t>
  </si>
  <si>
    <t>Z9309C5D05</t>
  </si>
  <si>
    <t>Fornitura n.2 bandiere "ITALIANA ed EUROPEA"</t>
  </si>
  <si>
    <t>ZB409C6EBD</t>
  </si>
  <si>
    <t>Servizio di Facchinaggio</t>
  </si>
  <si>
    <t>02897370736</t>
  </si>
  <si>
    <t>ELCA SERVIZI S.R.L.</t>
  </si>
  <si>
    <t>ZA60AC5CA8</t>
  </si>
  <si>
    <t>Trasloco e facchinaggio per trasferimento archivio UPA Taranto (EMPULIA)</t>
  </si>
  <si>
    <t>Z850C2A108</t>
  </si>
  <si>
    <t>ZC80CA8A1C</t>
  </si>
  <si>
    <t>Servizio di facchinaggio e movimentazione arredi</t>
  </si>
  <si>
    <t>Z6B0A7B627</t>
  </si>
  <si>
    <t>Manutenzione straordinaria ascensore</t>
  </si>
  <si>
    <t>02066930732</t>
  </si>
  <si>
    <t>GULLI Claudio</t>
  </si>
  <si>
    <t>ZCE0CDB889</t>
  </si>
  <si>
    <t>Manutenzione ordinaria ascensore</t>
  </si>
  <si>
    <t>Z240A679EF</t>
  </si>
  <si>
    <t>Manutenzione servo scala per disabili</t>
  </si>
  <si>
    <t>06818490721</t>
  </si>
  <si>
    <t>IESS service di Spinelli Gerardo</t>
  </si>
  <si>
    <t>Z6009876E2</t>
  </si>
  <si>
    <t>Manutenzione e riparazione di attrezzature informatiche</t>
  </si>
  <si>
    <t>Informatica per il Mezzogiorno S.A.S.</t>
  </si>
  <si>
    <t>ZC009CBB82</t>
  </si>
  <si>
    <t>ZF50AA937B</t>
  </si>
  <si>
    <t>Installazione prese di rete per configurazione di fotocopiatrici con indirizzo I.P.</t>
  </si>
  <si>
    <t>ZBF0AD0140</t>
  </si>
  <si>
    <t>manutenzione e riparazione attrezzature informatiche in rupar</t>
  </si>
  <si>
    <t>Z3A0B9BBC7</t>
  </si>
  <si>
    <t>Z950C0BA21</t>
  </si>
  <si>
    <t>Manutenzione e riparazione attrezzature informatiche in rupar</t>
  </si>
  <si>
    <t>Z2E0C13B3E</t>
  </si>
  <si>
    <t>Fornitura consumabili per Ufficio (toner, Cartucce..) (EMPULIA)</t>
  </si>
  <si>
    <t>02260110738</t>
  </si>
  <si>
    <t>P.D.Copy Center di Pizzulli Domenico</t>
  </si>
  <si>
    <t>Z540A59E80</t>
  </si>
  <si>
    <t>Riparazione Tapparella</t>
  </si>
  <si>
    <t>00167700731</t>
  </si>
  <si>
    <t>Pignatelli Placido  s.n.c.di Pignatelli P. e A.</t>
  </si>
  <si>
    <t>1 gg</t>
  </si>
  <si>
    <t>Z540BB2C94</t>
  </si>
  <si>
    <t>Intervento urgente di falegnameria</t>
  </si>
  <si>
    <t>ZB50C8F3FA</t>
  </si>
  <si>
    <t>Riparazione finestra</t>
  </si>
  <si>
    <t>Z530CEF46E</t>
  </si>
  <si>
    <t>Riparazioni avvolgibili</t>
  </si>
  <si>
    <t>ZE00A4C64B</t>
  </si>
  <si>
    <t>Riparazione videocitofono</t>
  </si>
  <si>
    <t>05850080630</t>
  </si>
  <si>
    <t>Romeo Gestioni  SPA</t>
  </si>
  <si>
    <t>ZDF0B5D40D</t>
  </si>
  <si>
    <t xml:space="preserve">Pulizia straordinaria </t>
  </si>
  <si>
    <t>Z780B5A1BD</t>
  </si>
  <si>
    <t xml:space="preserve">Pulizia straordinaria  balconi </t>
  </si>
  <si>
    <t>Z590C91CDF</t>
  </si>
  <si>
    <t>Manutenzione impianto di riscaldamento</t>
  </si>
  <si>
    <t>ZF90957932</t>
  </si>
  <si>
    <t>Fornitura e montaggio targa in plexiglass</t>
  </si>
  <si>
    <t>02806880733</t>
  </si>
  <si>
    <t>SC Incisioni</t>
  </si>
  <si>
    <t>Z2F09DCE2D</t>
  </si>
  <si>
    <t>Servizio di smaltimento di beni dichiarati fuori uso</t>
  </si>
  <si>
    <t>00788970739</t>
  </si>
  <si>
    <t>Serveco srl</t>
  </si>
  <si>
    <t>ZA10A7038E</t>
  </si>
  <si>
    <t>Facchinaggio e macero di carta (vari preventivi)</t>
  </si>
  <si>
    <t>Z040ABD4D4</t>
  </si>
  <si>
    <t>fAcchinaggio e smaltimento materiale vario</t>
  </si>
  <si>
    <t>ZE30B98E25</t>
  </si>
  <si>
    <t>Fornitura notebook  ( EMUPLIA)</t>
  </si>
  <si>
    <t>30 gg</t>
  </si>
  <si>
    <t>899,00</t>
  </si>
  <si>
    <t>Z33098232E</t>
  </si>
  <si>
    <t>Fornitura gruppo di continuità</t>
  </si>
  <si>
    <t>Sincom srl</t>
  </si>
  <si>
    <t>S.I.T  srl</t>
  </si>
  <si>
    <t>48,85</t>
  </si>
  <si>
    <t>ZBA0A34D5B</t>
  </si>
  <si>
    <t xml:space="preserve">Fornitura di una stampante laser a colori </t>
  </si>
  <si>
    <t>95,00</t>
  </si>
  <si>
    <t>Z5C0A68A02</t>
  </si>
  <si>
    <t>Fornitura e istallazione apparecchiature informatiche  (EMPULIA)</t>
  </si>
  <si>
    <t>7309,92</t>
  </si>
  <si>
    <t>Z820BD1B5E</t>
  </si>
  <si>
    <t>Fornitura n. 3 toner UP15A</t>
  </si>
  <si>
    <t>01893210730</t>
  </si>
  <si>
    <t>Studiocopia di Notaristefano Nicola &amp; C. sas</t>
  </si>
  <si>
    <t>7 gg</t>
  </si>
  <si>
    <t>167,70</t>
  </si>
  <si>
    <t>ZC90B969B9</t>
  </si>
  <si>
    <t>Fornitura n.1 multipak per stampante</t>
  </si>
  <si>
    <t>Z660B862BF</t>
  </si>
  <si>
    <t>Fornitura nastro nero per stampante</t>
  </si>
  <si>
    <t>23,00</t>
  </si>
  <si>
    <t>ZF00978643</t>
  </si>
  <si>
    <t>Fornitura toner</t>
  </si>
  <si>
    <t>601,97</t>
  </si>
  <si>
    <t>Z2B09BE8BF</t>
  </si>
  <si>
    <t>Fornitura cassettiera 3 cassetti su ruote</t>
  </si>
  <si>
    <t>02359570732</t>
  </si>
  <si>
    <t>Stile &amp; arredo srl di Carmelo La Volpe &amp; C.</t>
  </si>
  <si>
    <t>125,00</t>
  </si>
  <si>
    <t>Z6709D3A83</t>
  </si>
  <si>
    <t>Fornitura ed istallazione scalda acqua elettrico da litri 10</t>
  </si>
  <si>
    <t>02665150732</t>
  </si>
  <si>
    <t>Tecnoemme srl</t>
  </si>
  <si>
    <t>180,00</t>
  </si>
  <si>
    <t>Z590A34BB9</t>
  </si>
  <si>
    <t>Fornitura ed istallazione maniglione antipanico</t>
  </si>
  <si>
    <t>220,00</t>
  </si>
  <si>
    <t>Z2C0C91C82</t>
  </si>
  <si>
    <t>Fornitura e posa in opera molla di richiamo su porta</t>
  </si>
  <si>
    <t>100,00</t>
  </si>
  <si>
    <t>Z1D0B09E4A</t>
  </si>
  <si>
    <t>Verifica ascensore (vari preventivi da ditte specializzate in certificazioni)</t>
  </si>
  <si>
    <t>01463240745</t>
  </si>
  <si>
    <t>Tecnoprove srl</t>
  </si>
  <si>
    <t>80,00</t>
  </si>
  <si>
    <t>Z710A66196</t>
  </si>
  <si>
    <t>Fornitura boccioni in PET monouso di acqua naturale di sorgente (indagine )</t>
  </si>
  <si>
    <t>03719420717</t>
  </si>
  <si>
    <t>Top Water srl</t>
  </si>
  <si>
    <t>720,00</t>
  </si>
  <si>
    <t>ZE40B9FA44</t>
  </si>
  <si>
    <t>Z4D0CC0E8F</t>
  </si>
  <si>
    <t>Fornitura boccioni in PET monouso di acqua naturale di sorgente</t>
  </si>
  <si>
    <t>Z020CF2727</t>
  </si>
  <si>
    <t>Z0C0CF4E20</t>
  </si>
  <si>
    <t>Lavori di falegnameria ( indagine di mercato)</t>
  </si>
  <si>
    <t>02174170734</t>
  </si>
  <si>
    <t>Campo Giuseppe</t>
  </si>
  <si>
    <t>13 gg</t>
  </si>
  <si>
    <t>ZB40A86C96</t>
  </si>
  <si>
    <t>rimozione imp. Regrigeraz.</t>
  </si>
  <si>
    <t>06678520724</t>
  </si>
  <si>
    <t>Deni Srl</t>
  </si>
  <si>
    <t>10.921,84</t>
  </si>
  <si>
    <t>05039180723</t>
  </si>
  <si>
    <t>Impresa lavori in corso</t>
  </si>
  <si>
    <t>06272850725</t>
  </si>
  <si>
    <t>LM Impianti srl</t>
  </si>
  <si>
    <t>04304890728</t>
  </si>
  <si>
    <t>Euro Klima Impianti SrL</t>
  </si>
  <si>
    <t>4869672475</t>
  </si>
  <si>
    <t xml:space="preserve">fornitura energia elettrica </t>
  </si>
  <si>
    <t>08526440154</t>
  </si>
  <si>
    <t>Edison Energia spa</t>
  </si>
  <si>
    <t>scadenza convezione 31/03/2014</t>
  </si>
  <si>
    <t>640632,23</t>
  </si>
  <si>
    <t>18538938e4</t>
  </si>
  <si>
    <t>fornitura utenza per telefonia mobile</t>
  </si>
  <si>
    <t>00488410010</t>
  </si>
  <si>
    <t>Tim spa</t>
  </si>
  <si>
    <t>scadenza convenzione 31/03/2014</t>
  </si>
  <si>
    <t>88008,45</t>
  </si>
  <si>
    <t>3110977B16</t>
  </si>
  <si>
    <t>UNIVERSITÀ DEGLI STUDI DI FOGGIA</t>
  </si>
  <si>
    <t>04563060724</t>
  </si>
  <si>
    <t xml:space="preserve">CENTRO DI RICERCA,  SPERIMENTAZIONE e FORMAZIONE IN AGRICOLTURA (CRSFA) “BASILE CARAMIA” -  </t>
  </si>
  <si>
    <t>50 gg</t>
  </si>
  <si>
    <t>Z75087379C</t>
  </si>
  <si>
    <t>Richiesta preventivi per funghi e batteri</t>
  </si>
  <si>
    <t>Z1708738BF</t>
  </si>
  <si>
    <t>Richiesta preventivi per virus</t>
  </si>
  <si>
    <t xml:space="preserve">Z2A08F73FE </t>
  </si>
  <si>
    <t xml:space="preserve">Corso di aggiornamento per il monitoraggio di organismi da quarantena </t>
  </si>
  <si>
    <t>10 gg</t>
  </si>
  <si>
    <t>Z710B12C8C</t>
  </si>
  <si>
    <t>Fornitura termometri digitali per le attività di controllo dei vegetali in import-export</t>
  </si>
  <si>
    <t>03951340722</t>
  </si>
  <si>
    <t>CHEMIC ALS S.r.l.</t>
  </si>
  <si>
    <t>ZDF0B12BCD</t>
  </si>
  <si>
    <t>Fornitura di hardware e software per il potenziamento del servizio fitosanitario regionale</t>
  </si>
  <si>
    <t xml:space="preserve">AET Service srl    </t>
  </si>
  <si>
    <t xml:space="preserve">06427230724                                                                                                                                   </t>
  </si>
  <si>
    <t xml:space="preserve">Al. CA Biomedica srl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</si>
  <si>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04794440729   </t>
  </si>
  <si>
    <t xml:space="preserve">Altanet srl  </t>
  </si>
  <si>
    <t xml:space="preserve">03665000729  </t>
  </si>
  <si>
    <t xml:space="preserve">BIT sistemi srl    </t>
  </si>
  <si>
    <t xml:space="preserve">Black vision di Dimundo Francesco Paolo   </t>
  </si>
  <si>
    <t xml:space="preserve">05685740721 </t>
  </si>
  <si>
    <t xml:space="preserve"> C&amp;C Consulting srl   </t>
  </si>
  <si>
    <t xml:space="preserve">05408800729   </t>
  </si>
  <si>
    <t xml:space="preserve">Cadan srl       </t>
  </si>
  <si>
    <t xml:space="preserve"> 03614040719  </t>
  </si>
  <si>
    <t xml:space="preserve">CDS Cancelleria didattica servizi srl   </t>
  </si>
  <si>
    <t>48424124CB</t>
  </si>
  <si>
    <t>ARET PUGLIAPROMOZIONE</t>
  </si>
  <si>
    <t>FOTOCOPIATRICI PER GLI UFFICI DIREZIONE GENERALE</t>
  </si>
  <si>
    <t>IT 09275090158</t>
  </si>
  <si>
    <t xml:space="preserve">Sharp Electronics Italia SpA Via Lampedusa 13, Milano </t>
  </si>
  <si>
    <t>P.iva 09275090158</t>
  </si>
  <si>
    <t>Sottoscrizione convenzione CONSIP del 09/01/2013; durata contratto n. 36 mesi</t>
  </si>
  <si>
    <t>4872572D9A</t>
  </si>
  <si>
    <t>ADESIONE CONSIP SERVIZI DI FONIA FISSA</t>
  </si>
  <si>
    <t xml:space="preserve">IT 04477160156 </t>
  </si>
  <si>
    <t xml:space="preserve">Telecom Italia SpA, Piazza degli Affari Milano </t>
  </si>
  <si>
    <t xml:space="preserve">p. iva 04477160156 </t>
  </si>
  <si>
    <t>in corso</t>
  </si>
  <si>
    <t>Comunicazione integrata on/off line target giovanile. Estate 2013. IMWT e CTS</t>
  </si>
  <si>
    <t>IT 11505731007</t>
  </si>
  <si>
    <t>IMWT srl,  Via del Boschetto, 32 Roma</t>
  </si>
  <si>
    <t>p.iva 11505731007</t>
  </si>
  <si>
    <t>4993689A84</t>
  </si>
  <si>
    <t>Acquisizione area Enit e servizi di allestimento per la fiera MITT di Mosca dal 20 al 23 marzo 2013</t>
  </si>
  <si>
    <t>IT 01008391003</t>
  </si>
  <si>
    <t>Ente Nazionale del Turismo (ENIT), Via Marghera 2, Roma</t>
  </si>
  <si>
    <t>p. iva 01008391003</t>
  </si>
  <si>
    <t>Periodo della manifestazione fieristica: dal 20 al 23 marzo</t>
  </si>
  <si>
    <t>5303326B0D</t>
  </si>
  <si>
    <t>Acquisizione area nuda per la fiera TOP RESA, Parigi</t>
  </si>
  <si>
    <t>FR92410219364</t>
  </si>
  <si>
    <t>Reed Exhpositions Francia</t>
  </si>
  <si>
    <t>5100874E5F</t>
  </si>
  <si>
    <t>Pubblicazioni editoriali</t>
  </si>
  <si>
    <t>07337740729</t>
  </si>
  <si>
    <t>Editrice L'Immagine srl</t>
  </si>
  <si>
    <t>5115646C9D</t>
  </si>
  <si>
    <t>Poster retroilluminati presso la Metropolitana di Londra</t>
  </si>
  <si>
    <t>649417019</t>
  </si>
  <si>
    <t>CBS Outdoor Ltd</t>
  </si>
  <si>
    <t>477168248D</t>
  </si>
  <si>
    <t>Spazi pubblicitari esclusivista Piemme Spa</t>
  </si>
  <si>
    <t>IT 05122191009</t>
  </si>
  <si>
    <t>Piemme Spa</t>
  </si>
  <si>
    <t>5092867EC9</t>
  </si>
  <si>
    <t>Affidamento in esclusiva Outdoor Aereoporti di Puglia</t>
  </si>
  <si>
    <t>IT 07474210726</t>
  </si>
  <si>
    <t>Fidanzia Sistemi srl</t>
  </si>
  <si>
    <t>5123714E89</t>
  </si>
  <si>
    <t>Acquisto di n. 30 impianti sugli Open Bus nella area di Parigi</t>
  </si>
  <si>
    <t>GB 136463903</t>
  </si>
  <si>
    <t>Great Bus Advertising</t>
  </si>
  <si>
    <t>512574281A</t>
  </si>
  <si>
    <t>Acquisto di n. 30 impianti sugli Open Bus nella area di Berna</t>
  </si>
  <si>
    <t>51257617C8</t>
  </si>
  <si>
    <t xml:space="preserve">Acquisto di n. 30 impianti sugli Open Bus nella area di Ginevra </t>
  </si>
  <si>
    <t>51257774FD</t>
  </si>
  <si>
    <t>Acquisto di n. 30 impianti sugli Open Bus nella area di Bruxelles</t>
  </si>
  <si>
    <t>512579108C</t>
  </si>
  <si>
    <t>Acquisto di n. 30 impianti sugli Open Bus nella area di Monaco</t>
  </si>
  <si>
    <t>5125806CE9</t>
  </si>
  <si>
    <t>Acquisto di n. 30 impianti sugli Open Bus nella area di Francoforte</t>
  </si>
  <si>
    <t>51258186D2</t>
  </si>
  <si>
    <t>Acquisto di n. 30 impianti sugli Open Bus nella area di Berlino</t>
  </si>
  <si>
    <t>5125827E3D</t>
  </si>
  <si>
    <t>Acquisto di n. 30 impianti sugli Open Bus nella area di Londra</t>
  </si>
  <si>
    <t>Comunicazioni in esterna nel circuito Autogrill di Autostrade per l'Italia giugno 2013</t>
  </si>
  <si>
    <t>03643630282</t>
  </si>
  <si>
    <t>Clear Channel S.p.A</t>
  </si>
  <si>
    <t>5133913F04</t>
  </si>
  <si>
    <t xml:space="preserve">Spazi pubblicitari su arredo urbano Berlino, Monaco Zurigo e </t>
  </si>
  <si>
    <t>Mecon Exhibition</t>
  </si>
  <si>
    <t>5133969D3B</t>
  </si>
  <si>
    <t>Campagna Pubblicitaria Taxi Roma e Milano</t>
  </si>
  <si>
    <t>Impress srl</t>
  </si>
  <si>
    <t>5142187AF1</t>
  </si>
  <si>
    <t>Mediabuyng Italia Rcs Mediagroup</t>
  </si>
  <si>
    <t>Rcs Mediagroup</t>
  </si>
  <si>
    <t>Mediabuyng Italia il sole 24 ore</t>
  </si>
  <si>
    <t>00777910159</t>
  </si>
  <si>
    <t>Gruppo 24ore</t>
  </si>
  <si>
    <t>526297692E</t>
  </si>
  <si>
    <t>Piano di comunicazione integrata radiofonica e web su canali Capital</t>
  </si>
  <si>
    <t>04705810150</t>
  </si>
  <si>
    <t>Manzoni S.p.A.</t>
  </si>
  <si>
    <t>Piano di comunicazione integrata radiofonica e websu canali Capital</t>
  </si>
  <si>
    <t>05703731009</t>
  </si>
  <si>
    <t>Elemedia</t>
  </si>
  <si>
    <t>5124875CA0</t>
  </si>
  <si>
    <t>SERVIZI DI COMUNICAZIONE IN ESTERNA NEL CIRCUITO NAZIONALE DELLE STAZIONI FERROVIE DELLO STATO</t>
  </si>
  <si>
    <t>05129581004</t>
  </si>
  <si>
    <t>GRANDI STAZIONI SPA GRUPPO FERROVIE DELLO STATO ITALIANE</t>
  </si>
  <si>
    <t>5124878F19</t>
  </si>
  <si>
    <t>5316025A99</t>
  </si>
  <si>
    <t>Acquisizione area nuda per partecipazione al TTI 2013 Rimini e post tour buyer evento "Buy Puglia"</t>
  </si>
  <si>
    <t>TTG Italia spa</t>
  </si>
  <si>
    <t>TTG Italia spa, via Carducci  n.12 Milano</t>
  </si>
  <si>
    <t>Periodo manifestazione fieristica: dal 17 al 19 ottobre 2013</t>
  </si>
  <si>
    <t>53033341AA</t>
  </si>
  <si>
    <t>Acquisizione area nuda per la fiera  WTM Londra 2013</t>
  </si>
  <si>
    <t>GB232400420</t>
  </si>
  <si>
    <t>Reed Exhibition Limited</t>
  </si>
  <si>
    <t>Reed Exhibition Limited, con sede in Gateway House n. 28 The Quadrant, Richmond, Surrey, TW9 1DN United Kingdom</t>
  </si>
  <si>
    <t>Periodo della manifestazione fieristica: dal 4 al 7 novembre 2013</t>
  </si>
  <si>
    <t>507297710E</t>
  </si>
  <si>
    <t>SERVIZI DI CONNETTIVITA' IP TOIP E VAS PER PUGLIAPROMOZIONE</t>
  </si>
  <si>
    <t>5364886BF8</t>
  </si>
  <si>
    <t>Partecipazione alla fiera BTC Firenze 2013</t>
  </si>
  <si>
    <t>IT 05464330488</t>
  </si>
  <si>
    <t>Società EXMEDIA Srl</t>
  </si>
  <si>
    <t>Periodo manifestazione fieristica: dal 12 al 13 novembre 2013</t>
  </si>
  <si>
    <t xml:space="preserve">5099958A78 </t>
  </si>
  <si>
    <t>AFFIDAMENTO DEL SERVIZIO DI PULIZIA E FORNITURA MATERIALI - LOTTO 1 (BARI)</t>
  </si>
  <si>
    <t>IT 02226920599</t>
  </si>
  <si>
    <t>TUTTI OPERATORI ISCRITTI ALBO FORNITORI EMPULIA   CAT. MERC. N. 390000000 Servizi di pulizia, igienizzazione, derattizzazione edifici</t>
  </si>
  <si>
    <t xml:space="preserve">CONSORZIO PROGETTO MULTISERVIZI - CONSORZIO STABILE </t>
  </si>
  <si>
    <t>06631230726</t>
  </si>
  <si>
    <t>Escluso ex par. 3.6 Determinazione AVCP n. 4 del 07/06/2011</t>
  </si>
  <si>
    <t>PO FESR 2007-2013 - Asse IV - Linea 4.3 - Azione 4.3.1 - Lettera A - Progetto Mediateca Regionale Modifica impegno di spesa . Approvazione atto integrativo.</t>
  </si>
  <si>
    <t>Fondazione Apulia Film Commission</t>
  </si>
  <si>
    <t>PO FESR 2007-2013 - Asse IV - Linea 4.3 - Azione 4.3.1 - Lettera B - Progetto BIFEST 2014. Impegno di spesa e approvazione schema di convenzione per l'affidamento alla Fondazione Apulia Film Commission</t>
  </si>
  <si>
    <t>Fornitura dati sulle attività di spettacolo in Puglia</t>
  </si>
  <si>
    <t>00987061009</t>
  </si>
  <si>
    <t>Società Italiana degli Autori ed Editori</t>
  </si>
  <si>
    <t>Annualità 2013 e 2014 come da convenzione sottoscritta</t>
  </si>
  <si>
    <t>5339258F12</t>
  </si>
  <si>
    <t>Valorizzazione delle eccellenze dei festivale e delle rassegne</t>
  </si>
  <si>
    <t>06179520728</t>
  </si>
  <si>
    <t>Ass. Cult. Arte &amp; Balletto</t>
  </si>
  <si>
    <t>come da Avviso Pubblico e convenzione sottoscritta</t>
  </si>
  <si>
    <t>contributo revocato con D.D. 446 del 12/12/20013</t>
  </si>
  <si>
    <t>03782630713</t>
  </si>
  <si>
    <t>Ass. Cult. Carovana Folkart</t>
  </si>
  <si>
    <t>52175477FC</t>
  </si>
  <si>
    <t>07264950721</t>
  </si>
  <si>
    <t>Ass. Cult. La Maria del Porto</t>
  </si>
  <si>
    <t>Microbati Artisti Associati</t>
  </si>
  <si>
    <t>Ass. Voce del Ponte</t>
  </si>
  <si>
    <t>5217555E94</t>
  </si>
  <si>
    <t>06155060723</t>
  </si>
  <si>
    <t>Ass. Cult. Mus. De Falla</t>
  </si>
  <si>
    <t>521744864A</t>
  </si>
  <si>
    <t>06759800722</t>
  </si>
  <si>
    <t>ATS L'Acqua in Testa</t>
  </si>
  <si>
    <t>Thalassia Società Cooperativa</t>
  </si>
  <si>
    <t>Ass. Cult. ADC Comunicazione</t>
  </si>
  <si>
    <t>52175602B8</t>
  </si>
  <si>
    <t>03388850756</t>
  </si>
  <si>
    <t>Soc. Coop. Terrammare</t>
  </si>
  <si>
    <t>521742969C</t>
  </si>
  <si>
    <t>05886340727</t>
  </si>
  <si>
    <t>Otium Records Sas</t>
  </si>
  <si>
    <t>Ass. La Differance</t>
  </si>
  <si>
    <t>Ass. Mir Preko Nada</t>
  </si>
  <si>
    <t>Digressione Contemplativa</t>
  </si>
  <si>
    <t>5217475C90</t>
  </si>
  <si>
    <t>03468790716</t>
  </si>
  <si>
    <t>Unione Giovanile Troiana</t>
  </si>
  <si>
    <t>Centro di Musiche Alternative del Mediterraneo Dilinò</t>
  </si>
  <si>
    <t>5217494C3E</t>
  </si>
  <si>
    <t>03774330710</t>
  </si>
  <si>
    <t>Ass. Mus. Festival dei Monti Dauni</t>
  </si>
  <si>
    <t>5217479FDC</t>
  </si>
  <si>
    <t>02144700735</t>
  </si>
  <si>
    <t>Idea Show Srl</t>
  </si>
  <si>
    <t>5217498F8A</t>
  </si>
  <si>
    <t>02008810737</t>
  </si>
  <si>
    <t>Ass. Cult. La Ghironda</t>
  </si>
  <si>
    <t>Area Metropolitana</t>
  </si>
  <si>
    <t>Ass. Cult. Time Zones</t>
  </si>
  <si>
    <t>Ass. Sguardi</t>
  </si>
  <si>
    <t>Ass. Cult. Petali di Pietra</t>
  </si>
  <si>
    <t>52175033AE</t>
  </si>
  <si>
    <t>03806500710</t>
  </si>
  <si>
    <t>Ass. Musica Civica</t>
  </si>
  <si>
    <t>Ass. L'Albero dei Sogni</t>
  </si>
  <si>
    <t>52175667AA</t>
  </si>
  <si>
    <t>05682950729</t>
  </si>
  <si>
    <t>Ass. Cult. La Stravaganza</t>
  </si>
  <si>
    <t>Ass. In Jazz</t>
  </si>
  <si>
    <t>5217572C9C</t>
  </si>
  <si>
    <t>03320560729</t>
  </si>
  <si>
    <t>Ass. Cult. Teatrermitage</t>
  </si>
  <si>
    <t>521 7516E65</t>
  </si>
  <si>
    <t>03861370710</t>
  </si>
  <si>
    <t>Ass. Foggia Jazz Festival</t>
  </si>
  <si>
    <t>521752235C</t>
  </si>
  <si>
    <t>04019400755</t>
  </si>
  <si>
    <t>Ass. Cult. Mus. Locomotive</t>
  </si>
  <si>
    <t>52175076FA</t>
  </si>
  <si>
    <t>03780170712</t>
  </si>
  <si>
    <t>Ass. Cappella Musicale Iconavetere</t>
  </si>
  <si>
    <t>Ass. Socio Cult. La Macina</t>
  </si>
  <si>
    <t>A/Herostrato coop. S.r.l.</t>
  </si>
  <si>
    <t>06040990720</t>
  </si>
  <si>
    <t>Ass. Cult. Played In Italy</t>
  </si>
  <si>
    <t>Ass. Di Volontariato Santa Domenica</t>
  </si>
  <si>
    <t>Comitato World dance Movement</t>
  </si>
  <si>
    <t>5217647A81</t>
  </si>
  <si>
    <t>01701520742</t>
  </si>
  <si>
    <t>Ass. Mus. Città di Cisternino</t>
  </si>
  <si>
    <t>521765511E</t>
  </si>
  <si>
    <t>01723060743</t>
  </si>
  <si>
    <t>Ass. Cult. Pietre che Cantano</t>
  </si>
  <si>
    <t>Ass. Cult. Abusan</t>
  </si>
  <si>
    <t>52175770C0</t>
  </si>
  <si>
    <t>06137460728</t>
  </si>
  <si>
    <t>A.G.I.M.U.S. Giovanni Padovano</t>
  </si>
  <si>
    <t>Ass. Accademia della Chitarra</t>
  </si>
  <si>
    <t>Comitato Trioti</t>
  </si>
  <si>
    <t>Ass. Cult. Carpino Folk Festival</t>
  </si>
  <si>
    <t>5217666A2F</t>
  </si>
  <si>
    <t>04403080759</t>
  </si>
  <si>
    <t>Fondazione Focara di Novoli</t>
  </si>
  <si>
    <t>52177195ED</t>
  </si>
  <si>
    <t>03836510713</t>
  </si>
  <si>
    <t>Ass. Cult. Mus. Terravecchia in Folk</t>
  </si>
  <si>
    <t>Ass. Spazio Musica</t>
  </si>
  <si>
    <t>521758682B</t>
  </si>
  <si>
    <t>06739490727</t>
  </si>
  <si>
    <t>Ass. Compagnia Teatrale Colpi di Scena</t>
  </si>
  <si>
    <t>52176740CC</t>
  </si>
  <si>
    <t>05229070726</t>
  </si>
  <si>
    <t>Ass. Mus. Diapason</t>
  </si>
  <si>
    <t>52176805BE</t>
  </si>
  <si>
    <t>03793730718</t>
  </si>
  <si>
    <t>Circolo Legambiente Festambiente Sud</t>
  </si>
  <si>
    <t>5217595F96</t>
  </si>
  <si>
    <t>06511970722</t>
  </si>
  <si>
    <t>Fondazione Città Bambino</t>
  </si>
  <si>
    <t>5217689D29</t>
  </si>
  <si>
    <t>03313920716</t>
  </si>
  <si>
    <t>Ass. Mò l'estate</t>
  </si>
  <si>
    <t>Ass. Amici della Musica M. Giuliani</t>
  </si>
  <si>
    <t>Ass. Cult. Insolisuoni</t>
  </si>
  <si>
    <t>Ass. Cult. Multiculturita Jazz Society</t>
  </si>
  <si>
    <t>05145890728</t>
  </si>
  <si>
    <t>Ass. Cult. L'Amoroso</t>
  </si>
  <si>
    <t>Terlizziinfiore</t>
  </si>
  <si>
    <t>Ass. Culturale Spiragli</t>
  </si>
  <si>
    <t>Z87088A73C</t>
  </si>
  <si>
    <t>Servizio di pubblicazione esito aggiudicazione definitiva Lotto n. 1 - Gara certificazione bilanci enti SSR</t>
  </si>
  <si>
    <t>CSA MED SRL</t>
  </si>
  <si>
    <t>PUBLI PUNTO COM SNC</t>
  </si>
  <si>
    <t>15 giorni dalla conferma d'ordine</t>
  </si>
  <si>
    <t>GRUPPO EDITORIALE EFFEMMETI SRL</t>
  </si>
  <si>
    <t>INFO SRL</t>
  </si>
  <si>
    <t>Z580958D88</t>
  </si>
  <si>
    <t>Servizio di pubblicazione esiti aggiudicazione definitiva Lotto n. 2, 3 e 4 - Gara certificazione bilanci enti SSR</t>
  </si>
  <si>
    <t>Z100A699CD</t>
  </si>
  <si>
    <t>Antimedia s.r.l.  Bari</t>
  </si>
  <si>
    <t>Masserie sotto le Stelle servizi di comunicazione su www.imovepuglia.tv</t>
  </si>
  <si>
    <t>I.M.T. &amp; Co s.r.l.  Lecce</t>
  </si>
  <si>
    <t>Masserie sotto le Stelle servizi di comunicazione su TeleSalento</t>
  </si>
  <si>
    <t>TeleSalento s.r.l. Lecce</t>
  </si>
  <si>
    <t>Masserie sotto le Stelle servizi di comunicazione su Apulia Tv</t>
  </si>
  <si>
    <t>Apulia Tv  Corato</t>
  </si>
  <si>
    <t>Masserie sotto le Stelle servizi di comunicazione su Viva la Puglia Channel Icn 93</t>
  </si>
  <si>
    <t>ECM Editoria &amp; Comunicazione Multimediale  Barletta</t>
  </si>
  <si>
    <t>Masserie sotto le Stelle servizi di comunicazione su periodico Qui Salento</t>
  </si>
  <si>
    <t>Guitar s.r.l.  Lecce</t>
  </si>
  <si>
    <t>Masserie sotto le Stelle servizi di comunicazione su Amica 9</t>
  </si>
  <si>
    <t>Mediacom s.r.l. Barletta</t>
  </si>
  <si>
    <t>Masserie sotto le Stelle servizi di comunicazione su Quotidiano di Puglia</t>
  </si>
  <si>
    <t>Piemme s.p.a.  Bari</t>
  </si>
  <si>
    <t>DATA INIZIO 22 LUGLIO 2013  IN CORSO (22 LUGLIO 2015)</t>
  </si>
  <si>
    <t>5099980C9F</t>
  </si>
  <si>
    <t>AFFIDAMENTO DEL SERVIZIO DI PULIZIA E FORNITURA MATERIALI - LOTTO 2 (BRINDISI)</t>
  </si>
  <si>
    <t>50999915B5</t>
  </si>
  <si>
    <t>AFFIDAMENTO DEL SERVIZIO DI PULIZIA E FORNITURA MATERIALI - LOTTO 3 (LECCE)</t>
  </si>
  <si>
    <t>5099998B7A</t>
  </si>
  <si>
    <t>AFFIDAMENTO DEL SERVIZIO DI PULIZIA E FORNITURA MATERIALI - LOTTO 4 (TARANTO)</t>
  </si>
  <si>
    <t>AFFIDAMENTO DEL SERVIZIO DI PULIZIA E FORNITURA MATERIALI - LOTTO 5 (FOGGIA)</t>
  </si>
  <si>
    <t>(DESERTA)</t>
  </si>
  <si>
    <t>Affidamento di servizi connessi alla REALIZZAZIONE DI VISITE TURISTICHE SUL TERRITORIO REGIONALE PER CONTO DELL'ARET PUGLIAPROMOZIONE (lotto 1- AREA GARAGANO -DAUNIA E PUGLIA IMPERIALE)</t>
  </si>
  <si>
    <t>IT 06947920721</t>
  </si>
  <si>
    <t xml:space="preserve">Systemar Viaggi s.r.l. </t>
  </si>
  <si>
    <t>05883180720</t>
  </si>
  <si>
    <t>06947920721</t>
  </si>
  <si>
    <t xml:space="preserve">Affidamento di servizi connessi alla REALIZZAZIONE DI VISITE TURISTICHE SUL TERRITORIO REGIONALE PER CONTO DELL'ARET PUGLIAPROMOZIONE (lotto 2 - BARI LA COSTA E LA VALLE D'ITRIA) </t>
  </si>
  <si>
    <t>Affidamento di servizi connessi alla REALIZZAZIONE DI VISITE TURISTICHE SUL TERRITORIO REGIONALE PER CONTO DELL'ARET PUGLIAPROMOZIONE (lotto 3 - SALENTO E MAGNA GRECIA)</t>
  </si>
  <si>
    <t>48792769EC</t>
  </si>
  <si>
    <t>PROCEDURA APERTA PER L'AFFIDAMENTO DEL SERVIZIO DI IDEAZIONE CREATIVA DI PROGETTI DI COMUNICAZIONE DELLA DESTINAZIONE TURISTICA PUGLIA PER CONTO DELL'ARET PUGLIAPROMOZIONE</t>
  </si>
  <si>
    <t>11842840156</t>
  </si>
  <si>
    <t>ARTEFICE SRL - MILANO, Via Giacomo Watt, 37</t>
  </si>
  <si>
    <t>03894690753</t>
  </si>
  <si>
    <t>FARM SRL - LECCE, Viale Francesco Lo Re, 6 - 73100</t>
  </si>
  <si>
    <t>DURATA: mesi 24                dall'8 di febbraio 2013 all'8 febbraio 2015</t>
  </si>
  <si>
    <t>POMILIO BLUMM - PESCARA, Via Venezia, 4 - 65121</t>
  </si>
  <si>
    <t>Y&amp;R ITALIA SRL - MILANO, Via Tortona, 37</t>
  </si>
  <si>
    <t>04765770963</t>
  </si>
  <si>
    <t>HOLE IN ONE COMUNICAZIONE MIRATA - MILANO, V:le Vittorio Veneto 2/A  -  20124</t>
  </si>
  <si>
    <t>04656100726</t>
  </si>
  <si>
    <t>INFO SRL - MOSCABIANCA - BARLETTA (BT), Via Sant'Antonio, 28 - 70051</t>
  </si>
  <si>
    <t>02511250041</t>
  </si>
  <si>
    <t>ERICA SOC. COOP. - ALBA (CN), Via Santa Margherita, 26 - 12051</t>
  </si>
  <si>
    <t>IMPERIALI COMUNICAZIONI SRL - Via Giulianova 1 - 20121 MILANO</t>
  </si>
  <si>
    <t>06725810722</t>
  </si>
  <si>
    <t>NEVER BEFORE ITALIA - CASTELLANA GROTTE (BA), Via Contrada Monopoli, 3 -70013</t>
  </si>
  <si>
    <t>01450851009</t>
  </si>
  <si>
    <t>GRUPPO MOCCIA SPA - ROMA, Via del Corso, 300 - 00186</t>
  </si>
  <si>
    <t>AB COMUNICAZIONI SRL - MILANO, Via dei Valtorta, 44 - 20127</t>
  </si>
  <si>
    <t>LCD SRL - FIRENZE</t>
  </si>
  <si>
    <t>01825291006</t>
  </si>
  <si>
    <t>INAREA STRATEGIC DESIGN - SOC. COOP. PAZ - ROMA, Via Massua, 7 - 00162</t>
  </si>
  <si>
    <t>02900270238</t>
  </si>
  <si>
    <t xml:space="preserve">ABC STUDI SRL - VERONA, Via Ponte Florio, 70/D - </t>
  </si>
  <si>
    <t>03485250751</t>
  </si>
  <si>
    <t>CO. M. MEDIA SRL - LECCE, Via di Pettorano, 22 - 73100</t>
  </si>
  <si>
    <t>08966561006</t>
  </si>
  <si>
    <t>A.C.M.E. SRL - ROMA, Via Alessandria, 129</t>
  </si>
  <si>
    <t>01273360725</t>
  </si>
  <si>
    <t xml:space="preserve">STUDIO 9 ITALIA AG. MARKETING E PUBBLICITA' SRL - BARI, Largo Adua, 31 - 70121 </t>
  </si>
  <si>
    <t>HGV ADVERTISING - SAN SEVERO, Via Legnano, 32 - 71016</t>
  </si>
  <si>
    <t>04276580752</t>
  </si>
  <si>
    <t>PROTEM SRL - LECCE, Via Francesco Chiriatti, 3 - 73100</t>
  </si>
  <si>
    <t xml:space="preserve">L'ARANCIA SNC - BARI, Via Roberto da Bari, 36 - 70122 </t>
  </si>
  <si>
    <t>PROFORMA SRL - BARI, Via Putignani, 141 - 70122</t>
  </si>
  <si>
    <t>04220010757</t>
  </si>
  <si>
    <t>K80 SRL - LECCE, Via Benedetto Croce, 23 - 73100</t>
  </si>
  <si>
    <t>498526854B</t>
  </si>
  <si>
    <t>SERVIZIO DI LOGISTICA MOVIMENTAZIONE E SPEDIZIONE MATERIALI DI RILEVANZA TURISTICA E PROMOZIONALE, CON STOCCAGGIO E GESTIONE DEL MAGAZZINO PER PUGLIAPROMOZIONE</t>
  </si>
  <si>
    <t>SHAHRAZAD SOCIETA' COOPERATIVA</t>
  </si>
  <si>
    <t>DATA INIZIO 15/06/2013
DATA FINE 19/07/2013 PAGAMENTO 10/12/2013</t>
  </si>
  <si>
    <t>SCRNRT66E55I930N</t>
  </si>
  <si>
    <t>STIROLAUR DI ISCERI ANNA RITA TIZIANA</t>
  </si>
  <si>
    <r>
      <t>PROCEDURA APERTA PER L'AFFIDAMENTO DELL'APPALTO BIENNALE DEI SERVIZI CORRELATI ALLA REALIZZAZIONE DI EVENTI PER LA PROMOZIONE DELL'INCOMING TURISTICO  IN PUGLIA (PARTECIPAZIONE A FIERE, ORGANIZZAZIONE DI ROADSHOW ED EVENTI DI PROMOZIONE)  A CARATTERE NAZIONALE ED INTERNAZIONALE -</t>
    </r>
    <r>
      <rPr>
        <b/>
        <sz val="10"/>
        <rFont val="Arial"/>
        <family val="2"/>
      </rPr>
      <t>LOTTO A (FIERE ED EVENTI BTS)</t>
    </r>
  </si>
  <si>
    <t>09628510159
11344960155
00791810153</t>
  </si>
  <si>
    <t>SEC SRL
HIT SRL SERVIZI PER LA COMUNICAZIONE
PLOTINI ALLESTIMENTI SRL (per il lotti A e B)</t>
  </si>
  <si>
    <t>07474210726</t>
  </si>
  <si>
    <t>FIDANZIA SISTEMI SRL</t>
  </si>
  <si>
    <t>DATA INIZIO 19/09/2013
IN CORSO DI ESECUZIONE</t>
  </si>
  <si>
    <t>05581051009
12977400154
04445590963</t>
  </si>
  <si>
    <t>NEXUS SISTEMI SRL
GPG ASSOCIATI SRL
DUE SRL (per il lotto A)</t>
  </si>
  <si>
    <t>02473750350
01592570590</t>
  </si>
  <si>
    <t>INT.EX SRL 
SOLEIL 2000 SRL</t>
  </si>
  <si>
    <t>08040280011
06133430725</t>
  </si>
  <si>
    <t>JUMBO GRANDI EVENTI SPA
STRADE SRL</t>
  </si>
  <si>
    <t>03691620961
00820220150</t>
  </si>
  <si>
    <t>MENCOMPANY SRL 
ICET STUDIOS SRL</t>
  </si>
  <si>
    <t>11929530159
0363477964</t>
  </si>
  <si>
    <t>AB COMUNICAZIONI SRL
NOLOSTAND SPA</t>
  </si>
  <si>
    <t>04210880722
04043330721
06398630720</t>
  </si>
  <si>
    <t>ROMANO EXHIBIT SRL
CENTRO ITALIANO CONGRESSI C.I.C. SUD SRL
DEVELOPING.IT</t>
  </si>
  <si>
    <t>04896201003</t>
  </si>
  <si>
    <t>CONSORZIO UNIPROM</t>
  </si>
  <si>
    <t>0542641666
02286950395</t>
  </si>
  <si>
    <t xml:space="preserve">
ALLESTIMENTI E PUBBLICITA' SPA
PH5 SRL
</t>
  </si>
  <si>
    <t>07540411001</t>
  </si>
  <si>
    <t>FIERA ROMA SRL</t>
  </si>
  <si>
    <t>02221980606</t>
  </si>
  <si>
    <t>STUDIO 80 SAS</t>
  </si>
  <si>
    <t>07050161004
02758460782</t>
  </si>
  <si>
    <t>GAMMA EVENTI SRL
DEKMATIS SNC</t>
  </si>
  <si>
    <t>13186840156
04276580752</t>
  </si>
  <si>
    <t>EUROSTANDS SPA
PROTEM SURL</t>
  </si>
  <si>
    <t>01765551005
05632460720</t>
  </si>
  <si>
    <t>NEXT SPA
PROFORMA SRL</t>
  </si>
  <si>
    <t>484974582C</t>
  </si>
  <si>
    <r>
      <t>PROCEDURA APERTA PER L'AFFIDAMENTO DELL'APPALTO BIENNALE DEI SERVIZI CORRELATI ALLA REALIZZAZIONE DI EVENTI PER LA PROMOZIONE DELL'INCOMING TURISTICO  IN PUGLIA (PARTECIPAZIONE A FIERE, ORGANIZZAZIONE DI ROADSHOW ED EVENTI DI PROMOZIONE)  A CARATTERE NAZIONALE ED INTERNAZIONALE -</t>
    </r>
    <r>
      <rPr>
        <b/>
        <sz val="10"/>
        <rFont val="Arial"/>
        <family val="2"/>
      </rPr>
      <t>LOTTO B (ROADSHOW ED EVENTI BTC)</t>
    </r>
  </si>
  <si>
    <t>05581051009
12977400154</t>
  </si>
  <si>
    <t xml:space="preserve">NEXUS SISTEMI SRL
GPG ASSOCIATI SRL
</t>
  </si>
  <si>
    <t>11929530159
0363477964
01450851009</t>
  </si>
  <si>
    <t xml:space="preserve"> AB COMUNICAZIONI SRL
 NOLOSTAND SPA
 GRUPPO MOCCIA SPA</t>
  </si>
  <si>
    <t>05018751007
01825291006
04662680158</t>
  </si>
  <si>
    <t>RTI ACCIARI CONSULTING SRL
INAREA STRATEGIC DESIGN SRL
KPMG ADVISORY SPA</t>
  </si>
  <si>
    <t xml:space="preserve"> 03840620961</t>
  </si>
  <si>
    <t>4MKTG-FOR MARKETING SRL</t>
  </si>
  <si>
    <t xml:space="preserve">04486191002
06947920721
</t>
  </si>
  <si>
    <t>ABC SRL PRODUZIONI E ALLESTIMENTI
SYSTEMAR VIAGGI SRL</t>
  </si>
  <si>
    <t>497809451F</t>
  </si>
  <si>
    <t>SERVIZIO DI ORGANIZZAZIONE REALIZZAZIONE E GESTIONE DI EDUCATIONAL TOUR E PRESS TRIP A FAVORE DI SPECIFICI TARGET E DESTINATARI IN LINEA CON GLI INDIRIZZI DELLA REGIONE PUGLIA PER CONTO DELL'ARET PUGLIAPROMOZIONE</t>
  </si>
  <si>
    <t>Systemar Viaggi s.r.l. Via Andrea da Bari n. 129 Bari</t>
  </si>
  <si>
    <t>Systemar Viaggi s.r.l. - Via Andrea da Bari n. 129 Bari</t>
  </si>
  <si>
    <t>0,01% fee d'agenzia</t>
  </si>
  <si>
    <t>data stipula contratto 27/09/2013 durata massima 18 mesi</t>
  </si>
  <si>
    <t>IT 01691720468</t>
  </si>
  <si>
    <t xml:space="preserve">Pomilio Blumm s.r.l Via Venezia n. 4   Pescara  </t>
  </si>
  <si>
    <t>49378846C7</t>
  </si>
  <si>
    <t>Fornitura di automezzi, macchinari ed attrezzature allestite per uso protezione civile</t>
  </si>
  <si>
    <t>5003738F35</t>
  </si>
  <si>
    <t>Affidamento servizio di Assistenza Tecnica per attuazione progetto comunitario HAZADR</t>
  </si>
  <si>
    <t>02327510281</t>
  </si>
  <si>
    <t>Euris s.r.l  di Cittadella PD</t>
  </si>
  <si>
    <t>31 marzo 2015</t>
  </si>
  <si>
    <t>Orange Public Management s.r.l di Ostuni BR</t>
  </si>
  <si>
    <t>5195432E1A</t>
  </si>
  <si>
    <t>Utilizzazione velivoli Air Tractor AT 802 Fire Boss versione anfibia per lotta attiva incendi boschivi - campagna AIB estiva 2013 in Puglia</t>
  </si>
  <si>
    <t>09818941008</t>
  </si>
  <si>
    <t>Air Sp&amp;a s.r.l di Roma</t>
  </si>
  <si>
    <t>10 settembre 2013</t>
  </si>
  <si>
    <t>4719334CA</t>
  </si>
  <si>
    <t>Manutenzione e aggiornamento software ZEUS per l'acauisizione. Elaborazione e pubblicazione dati idrometteorologici</t>
  </si>
  <si>
    <t>01498980695</t>
  </si>
  <si>
    <t xml:space="preserve">SAPI SRL
via Aterno - 66020 San Giovanni Teatino </t>
  </si>
  <si>
    <t>12 mesi</t>
  </si>
  <si>
    <t>4746154A2C</t>
  </si>
  <si>
    <t>installazione e calibrazione di un sensore sperimentale  per la misura della velocità e della portata sul t. Carapelle.</t>
  </si>
  <si>
    <t>03131741211</t>
  </si>
  <si>
    <t>GEOSPHERA HI-TECH SUPPLES SRL
VIA Panoramica ,85 - 80056 Ercolano</t>
  </si>
  <si>
    <t>4755447EFE</t>
  </si>
  <si>
    <t>Fornitura ed installazione di apparecchio informatico firewall per la rete lan del CFDR</t>
  </si>
  <si>
    <t>PC Enginnering srl 
via celso Ulpiani 34 - 70126 Bari</t>
  </si>
  <si>
    <t>30 giorni</t>
  </si>
  <si>
    <t>PC Engineering srl - Bari</t>
  </si>
  <si>
    <t>Onlicom srl - Corato</t>
  </si>
  <si>
    <t>SINCON SRL - Taranto</t>
  </si>
  <si>
    <t xml:space="preserve">04065690754
</t>
  </si>
  <si>
    <t xml:space="preserve">Area Ufficio &amp;Medical srl - San Cesario Terme
</t>
  </si>
  <si>
    <t>SIM NT srl - Bari</t>
  </si>
  <si>
    <t>4747532b55</t>
  </si>
  <si>
    <t>Manutenzione ordinaria e straodinaria degli impianti teleferici per misure di portata del Centro Funzionale Decentato regionale.</t>
  </si>
  <si>
    <t>07194280728</t>
  </si>
  <si>
    <t>GELAO IMPIANTI SRL
via Sandro Pertini, 48/50 -70019 Triggiano</t>
  </si>
  <si>
    <t>24 mesi</t>
  </si>
  <si>
    <t xml:space="preserve">07194280728
</t>
  </si>
  <si>
    <t>01035870219</t>
  </si>
  <si>
    <t xml:space="preserve">GELAO IMPIANTI SRL - TRIGGIANO
</t>
  </si>
  <si>
    <t>INSTUMENT SERVICE SRL - BOLZANO</t>
  </si>
  <si>
    <t>Servizio di studio, elaborazione e ricerca per la redazione di bilanci idrologici degli Annali Idrologici - parte II anni 2008-2009-2010-2011-2012.</t>
  </si>
  <si>
    <t>01137520720</t>
  </si>
  <si>
    <t>ing. Gaetano Nuzzo
via Postiglione , 12/A - 70126  Bari</t>
  </si>
  <si>
    <t>18 mesi</t>
  </si>
  <si>
    <t>ing. Gaetano Nuzzo</t>
  </si>
  <si>
    <t>02057860757</t>
  </si>
  <si>
    <t>ing. Tommaso Farenga</t>
  </si>
  <si>
    <t>01086230776</t>
  </si>
  <si>
    <t>ing. Alessandro Altezza</t>
  </si>
  <si>
    <t xml:space="preserve">03462420724
</t>
  </si>
  <si>
    <t>06429900720</t>
  </si>
  <si>
    <t xml:space="preserve">prof. Ferruccio Piccinni
</t>
  </si>
  <si>
    <t>ing. Alessandra Giordano</t>
  </si>
  <si>
    <t>ZE50C62E4F</t>
  </si>
  <si>
    <t>Attivazione Centro Funzionale -Fornitura di broschure divulgative del Sistema di allertamento per il rischio idrogeologico e idraulico.</t>
  </si>
  <si>
    <t>GEKOCART DI PONTRELLI SAVERIO sas
via Francesco Lattanzio, 11 -  70126  Bari</t>
  </si>
  <si>
    <t>5 giorni</t>
  </si>
  <si>
    <t>MFFBDT66L16A662A</t>
  </si>
  <si>
    <t>2.045,00</t>
  </si>
  <si>
    <t>ZEA0B4B4CC</t>
  </si>
  <si>
    <t>acquisto P.C. e monitor</t>
  </si>
  <si>
    <t>10 gg.</t>
  </si>
  <si>
    <t>2.400,00</t>
  </si>
  <si>
    <t>ZF60BF20F2</t>
  </si>
  <si>
    <t>1.580,00</t>
  </si>
  <si>
    <t>Z11OA4F769</t>
  </si>
  <si>
    <t>Servizio di pulizia dei locali adibiti ad uso uffici della Regione Puglia allocati nella città di Bari</t>
  </si>
  <si>
    <t>03350530725</t>
  </si>
  <si>
    <t>accadueo srl</t>
  </si>
  <si>
    <t>Accadueo S.r.l.</t>
  </si>
  <si>
    <t>a richiesta dell'Amministrazione</t>
  </si>
  <si>
    <t>15.565,62</t>
  </si>
  <si>
    <t>00252370721</t>
  </si>
  <si>
    <t>la lucente spa</t>
  </si>
  <si>
    <t>00254300726</t>
  </si>
  <si>
    <t>la pulisan pulizia e sanificazione immobili srl</t>
  </si>
  <si>
    <t>04948360724</t>
  </si>
  <si>
    <t>splendor società cooperativa a R.l.</t>
  </si>
  <si>
    <t>06733150723</t>
  </si>
  <si>
    <t>Ellisse società cooperativa R.l. A mutualità prevalente</t>
  </si>
  <si>
    <t>Z9E09A350A</t>
  </si>
  <si>
    <t>Raccolta e smaltim. liquami</t>
  </si>
  <si>
    <t>00384400727</t>
  </si>
  <si>
    <t>Abilspurgo Nicola Rossiello</t>
  </si>
  <si>
    <t>00566680724</t>
  </si>
  <si>
    <t>Mundo Domenico</t>
  </si>
  <si>
    <t>ZCE09AFA4E</t>
  </si>
  <si>
    <t>Impianto di sollev. Acque fecali</t>
  </si>
  <si>
    <t>05442600721</t>
  </si>
  <si>
    <t>Due N Impianti dei F.lli Nardulli</t>
  </si>
  <si>
    <t>1.975,00</t>
  </si>
  <si>
    <t>00781140728</t>
  </si>
  <si>
    <t>FL F.lli Loiudice Snc</t>
  </si>
  <si>
    <t>03907870723</t>
  </si>
  <si>
    <t>Ditta Nicola Marzano</t>
  </si>
  <si>
    <t>Z4309AFA19</t>
  </si>
  <si>
    <t>Impianto di  sollev. Acque Meteror.</t>
  </si>
  <si>
    <t>1.374,00</t>
  </si>
  <si>
    <t>ZF309AF1A6</t>
  </si>
  <si>
    <t>Manut. Puliz. fontana mon.</t>
  </si>
  <si>
    <t>1.750,00</t>
  </si>
  <si>
    <t>Z0A09894A6</t>
  </si>
  <si>
    <t>Manut. Recup. Calore</t>
  </si>
  <si>
    <t>07208390729</t>
  </si>
  <si>
    <t>Dentico SrL</t>
  </si>
  <si>
    <t>1.800,00</t>
  </si>
  <si>
    <t>Z6A0989603</t>
  </si>
  <si>
    <t>Man. Impianto antincendio</t>
  </si>
  <si>
    <t>2.033,06</t>
  </si>
  <si>
    <t>ZE60989619</t>
  </si>
  <si>
    <t>Manut. Imp.  Climatiz.</t>
  </si>
  <si>
    <t>9.000,00</t>
  </si>
  <si>
    <t>ZBD0AC7A63</t>
  </si>
  <si>
    <t>Manut. Rete dati</t>
  </si>
  <si>
    <t>AET  Service SrL</t>
  </si>
  <si>
    <t>Z4A0AE234F</t>
  </si>
  <si>
    <t>Smaltim liquidi pericolosi</t>
  </si>
  <si>
    <t>02774260737</t>
  </si>
  <si>
    <t>Tecno GF Multiservice SrL</t>
  </si>
  <si>
    <t>04191750720</t>
  </si>
  <si>
    <t>Schino Antonio di Schino Donato</t>
  </si>
  <si>
    <t>06654330726</t>
  </si>
  <si>
    <t>Bioma SrL</t>
  </si>
  <si>
    <t xml:space="preserve">04581720721    </t>
  </si>
  <si>
    <t xml:space="preserve">Connection sas di Amoruso Sebastiano &amp; C.          </t>
  </si>
  <si>
    <t xml:space="preserve"> 06556840723</t>
  </si>
  <si>
    <t xml:space="preserve">Consis soc. coss. a r.l.     </t>
  </si>
  <si>
    <t xml:space="preserve"> 06007300723     </t>
  </si>
  <si>
    <t xml:space="preserve">CPSNT srl </t>
  </si>
  <si>
    <t xml:space="preserve"> 02581300734</t>
  </si>
  <si>
    <t xml:space="preserve"> 05632670724</t>
  </si>
  <si>
    <t>Dotlab srl</t>
  </si>
  <si>
    <t xml:space="preserve"> 0569960727</t>
  </si>
  <si>
    <t>Dyrecta lab srl</t>
  </si>
  <si>
    <t>E. service srl</t>
  </si>
  <si>
    <t>Edea Service snc di Mecca Domenico e Intini Vincenzo</t>
  </si>
  <si>
    <t xml:space="preserve">06173370724 
</t>
  </si>
  <si>
    <t>09320730154</t>
  </si>
  <si>
    <t>Exprivia spa</t>
  </si>
  <si>
    <t>02521800736</t>
  </si>
  <si>
    <t>06788060728</t>
  </si>
  <si>
    <t>02586230753</t>
  </si>
  <si>
    <t>00873500730</t>
  </si>
  <si>
    <t>01834110742</t>
  </si>
  <si>
    <t>02740010752</t>
  </si>
  <si>
    <t>02434700734</t>
  </si>
  <si>
    <t>04197760756</t>
  </si>
  <si>
    <t>05500380729</t>
  </si>
  <si>
    <t>01063520728</t>
  </si>
  <si>
    <t>PC Engineering srl</t>
  </si>
  <si>
    <t>04383940725</t>
  </si>
  <si>
    <t>PIXEL S.A.S. DI TRIGGIANI E PATERNUOST A.</t>
  </si>
  <si>
    <t>02314910759</t>
  </si>
  <si>
    <t>SIMAR SAS DI BRATTA &amp;  TACCOGNA</t>
  </si>
  <si>
    <t>00787980739</t>
  </si>
  <si>
    <t>00675210728</t>
  </si>
  <si>
    <t>04051440727</t>
  </si>
  <si>
    <t>00461550733</t>
  </si>
  <si>
    <t>SYSCO spa</t>
  </si>
  <si>
    <t>03762180713</t>
  </si>
  <si>
    <t>system di Cinquepalmi Laessio</t>
  </si>
  <si>
    <t>02147780726</t>
  </si>
  <si>
    <t>06403550723</t>
  </si>
  <si>
    <t>03644160750</t>
  </si>
  <si>
    <t>Z630BC7041</t>
  </si>
  <si>
    <t>58 gg</t>
  </si>
  <si>
    <t>ZF50A4D4C7</t>
  </si>
  <si>
    <t>Lavori di aratura e di precese su terreni di proprietà ex ERSAP in località diverse nell'agro di Brindisi, Torchiarolo e Cellino S. Marco</t>
  </si>
  <si>
    <t>Ditta MARTELLOTTI Oronzo Contrada Carrocco 72020 Torchiarolo (BR)</t>
  </si>
  <si>
    <t>5gg</t>
  </si>
  <si>
    <t>Z640B4F6A6</t>
  </si>
  <si>
    <t>Lavori di somma urgenza - ai sensi dell'art. 147 del DPR 554/99 - per la messa in sicurezza di un fabbricato ex ERSAP in agro di Canosa di Puglia località Loconia, censito nel catasto terreni al fg.86 p.lla 69 subb. 1-2-3-4</t>
  </si>
  <si>
    <t>06800520725</t>
  </si>
  <si>
    <t>Impresa G.R.F. COSTRUZIONI s.r.l. Via Teano 33/A ANDRIA</t>
  </si>
  <si>
    <t>2gg</t>
  </si>
  <si>
    <t>ZEC0CD928A</t>
  </si>
  <si>
    <t>Lavori di somma urgenza - ai sensi dell'art. 147 del DPR 554/99 - per bonifica e smaltimento Fibrocemento, presso capannoni di proprietà regionale ubicati in loc. "La Moschella" dell'agro di Cerignola</t>
  </si>
  <si>
    <t>Ditta LEUCE SRL Via Crispi, 5 San Ferdinando di Puglia</t>
  </si>
  <si>
    <t>30gg</t>
  </si>
  <si>
    <t xml:space="preserve">PROCEDURA DI SCELTA CONTRAENTE </t>
  </si>
  <si>
    <t>OPERATORI INVITATI PARTECIPANTI</t>
  </si>
  <si>
    <t>AGGIUDICATARIO</t>
  </si>
  <si>
    <t>IMPORTO DI AGGIUDICAZIONE</t>
  </si>
  <si>
    <t>TEMPI DI COMPLETAMENTO</t>
  </si>
  <si>
    <t>SOMME LIQUIDATE AL NETTO DELL’IVA AL 31/12/2013</t>
  </si>
  <si>
    <t>Partita IVA</t>
  </si>
  <si>
    <t>Ragione Sociale</t>
  </si>
  <si>
    <t>N.</t>
  </si>
  <si>
    <t>CIG</t>
  </si>
  <si>
    <t>STRUTTURA PROPONENTE</t>
  </si>
  <si>
    <t>OGGETTO DEL BANDO</t>
  </si>
  <si>
    <t>5388777F71</t>
  </si>
  <si>
    <t>Programmma di Cooperazione territoriale Europea 2007/13 Grecia-Italia "La Bottega delle Voci II - Centro di Produzione Teatrale"</t>
  </si>
  <si>
    <t xml:space="preserve">                                                                                             Ass. Cult. Factory</t>
  </si>
  <si>
    <t>5030976CB</t>
  </si>
  <si>
    <t>Partecipazione della Regione Puglia al XXVI Salone Internazionale del libro di Torino</t>
  </si>
  <si>
    <t>Tutti quelli inseriti nella categoria merceologica del  portale EmPulia</t>
  </si>
  <si>
    <t>Ditta Pomilio Blumm</t>
  </si>
  <si>
    <t>Sale cinematografiche della Regione Puglia. Pubblicazioni</t>
  </si>
  <si>
    <t>Gangemi editore spa di Roma</t>
  </si>
  <si>
    <t xml:space="preserve">Gangemi editore spa di Roma </t>
  </si>
  <si>
    <t>53548523A9</t>
  </si>
  <si>
    <t>Ass. Cult. Resextensa</t>
  </si>
  <si>
    <t>53548680DE</t>
  </si>
  <si>
    <t>Coop. Sociale Artimedia</t>
  </si>
  <si>
    <t>5388929CE1</t>
  </si>
  <si>
    <t>Programmma di Cooperazione territoriale Europea 2007/13 Grecia-Italia "La Bottega delle Voci II - Centro di Produzione Teatrale" Affidamento servizi alberghieri</t>
  </si>
  <si>
    <t>Grand Hotel Leon d'Oro</t>
  </si>
  <si>
    <t>Hotel Boston</t>
  </si>
  <si>
    <t>Hotel Victor Bari</t>
  </si>
  <si>
    <t>Residence Moderno</t>
  </si>
  <si>
    <t>Hotel Adria-Bari</t>
  </si>
  <si>
    <t>Come da richiesta preventivo</t>
  </si>
  <si>
    <t>Publikompass spa</t>
  </si>
  <si>
    <t>17 e 18 ottobre 2013</t>
  </si>
  <si>
    <t>5356062A2D</t>
  </si>
  <si>
    <t>M5 Promotion srl</t>
  </si>
  <si>
    <t>05061830724</t>
  </si>
  <si>
    <t>FDL Servizi Srl</t>
  </si>
  <si>
    <t>06320660720</t>
  </si>
  <si>
    <t>Spazio Eventi srl</t>
  </si>
  <si>
    <t>Come da lettera di invito</t>
  </si>
  <si>
    <t>0267800720</t>
  </si>
  <si>
    <t>06219480727</t>
  </si>
  <si>
    <t>03372790729</t>
  </si>
  <si>
    <t>02503480721</t>
  </si>
  <si>
    <t>00344250725</t>
  </si>
  <si>
    <t>06387260729</t>
  </si>
  <si>
    <t>06024770726</t>
  </si>
  <si>
    <t>04365020751</t>
  </si>
  <si>
    <t>01304780685</t>
  </si>
  <si>
    <t>Servizi e moduli operativi per la realizzazione del sito internet del progetto FSHINMED</t>
  </si>
  <si>
    <t>2 Elledisegn di Lippolis Gabriele Menotti e c. sas</t>
  </si>
  <si>
    <t>EXPERIS s.r.l.</t>
  </si>
  <si>
    <t>L'Arancia s.n.c.</t>
  </si>
  <si>
    <t>VLZRML69M25F970Z</t>
  </si>
  <si>
    <t>Progetto Azienda di Valzano Romolo -   ditta individuale</t>
  </si>
  <si>
    <t>45 gg.</t>
  </si>
  <si>
    <t>5275760EDD</t>
  </si>
  <si>
    <t xml:space="preserve">Attuazione delle attività del progetto “Mediterranean network of sustainable small-scale fishing communities- Fishinmed”. </t>
  </si>
  <si>
    <t>80002170720/01086760723</t>
  </si>
  <si>
    <t>Università degli Studi di Bari-Dipartimento Jonico in Sistemi Giuridici ed Economici del Mediterraneo</t>
  </si>
  <si>
    <t>3 mesi</t>
  </si>
  <si>
    <t>Fornitura materiale di cancelleria  per le necessità del progetto "Magna grecia Mare"</t>
  </si>
  <si>
    <t>Ditta Office Italia s.r.l.</t>
  </si>
  <si>
    <t>forniture utenze telefoniche di rete fissa e rete dati internet</t>
  </si>
  <si>
    <t>Fastweb Spa</t>
  </si>
  <si>
    <t>scadenza convenzione 31/12/2013</t>
  </si>
  <si>
    <t>908546,43</t>
  </si>
  <si>
    <t>0876283B98</t>
  </si>
  <si>
    <t>00282140029</t>
  </si>
  <si>
    <t>HP Enterprise Service Italia srl</t>
  </si>
  <si>
    <t>652704,12</t>
  </si>
  <si>
    <t>35928978640</t>
  </si>
  <si>
    <t>scadenza convenzione 31/12/2014</t>
  </si>
  <si>
    <t>Analisi delle cause del disequilibrio finanziario degli Enti del S.S.R. al fine di restituire informazioni chiare e, soprattutto, utili alla definizione degli approcci  e degli strumenti programmatori nonché delle decisioni allocative che la Regione Puglia deve attuare nell’ottica dell’incremento del livello efficienza e di efficacia del sistema sanitario</t>
  </si>
  <si>
    <t>ECONOMICS CONSULTING SRL</t>
  </si>
  <si>
    <t>ECONOMICS CONSULTING Srl</t>
  </si>
  <si>
    <t>6 mesi dalla data di sottoscrizione della convenzione (Convenzione stipulata il 10/09/2013)</t>
  </si>
  <si>
    <t>MO FED SRL</t>
  </si>
  <si>
    <t>54308352D1</t>
  </si>
  <si>
    <t>Introduzione della metodica di bilancio sociale nelle aziende sanitarie pubbliche regionali (ASL, AOU, IRCCS)</t>
  </si>
  <si>
    <t>UNIVERSITA' CATTOLICA DEL SACRO CUORE</t>
  </si>
  <si>
    <t>18 mesi dalla data di sottoscrizione della Convenzione
(Convenzione non ancora stipulata alla data del 30/01/2014)</t>
  </si>
  <si>
    <t>Z6F0A7F114</t>
  </si>
  <si>
    <t>Fornitura, installazione e configurazione di un sistema informativo di analisi dinamica e visuale dei dati amministrativi e contabili delle società partecipate, agenzie regionali ed altri enti</t>
  </si>
  <si>
    <t>SAS INSTITUTE SRL</t>
  </si>
  <si>
    <t>ZF30D22816</t>
  </si>
  <si>
    <t>Supporto specialistico per l’armonizzazione dei sistemi contabili delle Aziende di Servizi alla Persona (L.R. n. 15/2004).</t>
  </si>
  <si>
    <t>AANEXT S.RL</t>
  </si>
  <si>
    <t>ACG AUDITING &amp; CONSULTING GROUP SRL</t>
  </si>
  <si>
    <t>D. &amp; G. CORPORATE CONSULTANTS SRL</t>
  </si>
  <si>
    <t>FUTURE SERVICE S.R.L.</t>
  </si>
  <si>
    <t>5262401EAB</t>
  </si>
  <si>
    <t>BARI – Lavori di somma urgenza per il ripristino dell’impianto controllo accesso sala Ced ubicato all’interno del palazzo della Presidenza della G.R. in Bari</t>
  </si>
  <si>
    <t>Bruno Vacca &amp; C. Servizi  ed impianti tecnologici sas di Bari</t>
  </si>
  <si>
    <t>60 gg</t>
  </si>
  <si>
    <t>BARI-Lavori S.U. ripristino funzionalità impianto elevatore a servizio dell'immobile reg.le in via Celso Ulpiani</t>
  </si>
  <si>
    <t xml:space="preserve">Tecnoelevatori srl </t>
  </si>
  <si>
    <t>5378981B88</t>
  </si>
  <si>
    <t>BARI-Lavori urgenti di adeguamento della cabina elettrica di MT c/o plesso ex Ciapi.</t>
  </si>
  <si>
    <t>Sintergy Srl</t>
  </si>
  <si>
    <t xml:space="preserve">Im.El.Tec. di  Colella Pietro </t>
  </si>
  <si>
    <t>Ar.F.A.Tech srl</t>
  </si>
  <si>
    <t>Innovatec s.a.s</t>
  </si>
  <si>
    <t xml:space="preserve">Giannelli Impianti srl </t>
  </si>
  <si>
    <t>120 gg</t>
  </si>
  <si>
    <t>BARI-Lavori di S.U. presso la sala conferenze sita al 1° piano del palazzo Agricoltura Lung. Nazario Sauro</t>
  </si>
  <si>
    <t>Mic. A. srl</t>
  </si>
  <si>
    <t>gg    60</t>
  </si>
  <si>
    <t>MODUGNO-Lavori di somma urgenza  per l’adeguamento degli uffici ubicati all’interno del plesso ex Enaip</t>
  </si>
  <si>
    <t>Vurro Costruzioni srl di Minervino Murge</t>
  </si>
  <si>
    <t>gg   120</t>
  </si>
  <si>
    <t>52620962FD</t>
  </si>
  <si>
    <t xml:space="preserve">BARI - Lavori di  somma urgenza per la messa a norma dell’impianto autoclave e dell’impianto di condizionamento ubicati all’interno del palazzo della Presidenza della G.R. </t>
  </si>
  <si>
    <t>gg.  45</t>
  </si>
  <si>
    <t>5405197DA8</t>
  </si>
  <si>
    <t xml:space="preserve">Lavori di pronto intervento presso la canalizzazione delle acque dell’impianto di depurazione Ruvo – Terlizzi in strada vicinale S. Lorenzo e contrada Spinaruta in agro di Molfetta. </t>
  </si>
  <si>
    <t>gg  45</t>
  </si>
  <si>
    <t>5260422D8C</t>
  </si>
  <si>
    <t>PORTO DI TRANI - Lavori di pronto intervento presso le banchine Santa Teresa, Santa Lucia,  molo San Antonio e molo San Nicola. Approvazione perizia dell’importo di € 150.000,00.</t>
  </si>
  <si>
    <t>gg  60</t>
  </si>
  <si>
    <t>458399612B</t>
  </si>
  <si>
    <t>Lavori di somma urgenza per la bonifica, la derattizzazione ed il ripristino strutturale presso il piano seminterrato del plesso di proprietà regionale ex C.I.A.P.I. sito in Bari</t>
  </si>
  <si>
    <t>gg. 120</t>
  </si>
  <si>
    <t>Lavori di consolidamento del campanile e del complesso Parrocchiale “Santa Maria della Natività” in Noci (BA)</t>
  </si>
  <si>
    <t>02549210751</t>
  </si>
  <si>
    <t xml:space="preserve">Marullo Costruzioni Calimera </t>
  </si>
  <si>
    <t>IMER Service srl di Martina Franca</t>
  </si>
  <si>
    <t>Santovito Michele di Andria</t>
  </si>
  <si>
    <t>Guida Giovanni di Copertino</t>
  </si>
  <si>
    <t>Troso Osvaldo srl di Lecce</t>
  </si>
  <si>
    <t xml:space="preserve">Valore Restauri srl di Nardò </t>
  </si>
  <si>
    <t>Edilgamma srl di Lecce</t>
  </si>
  <si>
    <t>So.Ge.Ap. srl di Giovinazzo</t>
  </si>
  <si>
    <t>Ieva Michele snc di Andria</t>
  </si>
  <si>
    <t>Edil Costruzioni di Santa Cesarea Terme</t>
  </si>
  <si>
    <t>D’erchia Restauri srl di Taranto</t>
  </si>
  <si>
    <t>Cobar spa di Altamura</t>
  </si>
  <si>
    <t>Traetta Salvatore di Altamura</t>
  </si>
  <si>
    <t>Abbatantuono Arcangelo Costruzioni e Restauri srl di Bitonto</t>
  </si>
  <si>
    <t>Co.Me.Stp. di Storelli Giuseppe di Trani</t>
  </si>
  <si>
    <t>De Bellis Restauri srl di Nardò</t>
  </si>
  <si>
    <t>Ing. Antonio Resta &amp; Co. Srl di Bari</t>
  </si>
  <si>
    <t>Il Cenacolo srl di Roma</t>
  </si>
  <si>
    <t>gg.   365</t>
  </si>
  <si>
    <t>ZC80933B29</t>
  </si>
  <si>
    <t>Rilievo strumentale cuspide del campanile della Cattedrale di Noci</t>
  </si>
  <si>
    <t>Studio associato Mazzacane e Murolo</t>
  </si>
  <si>
    <t>Digicarta snc di Mola di Bari</t>
  </si>
  <si>
    <t>Geom. Michele De Robertis di Molfetta</t>
  </si>
  <si>
    <t>gg. 45</t>
  </si>
  <si>
    <t>ZE40933ADD</t>
  </si>
  <si>
    <t>Indagini diagnostiche strutturali presso il campanile della Cattedrale di Noci</t>
  </si>
  <si>
    <t>Landnet di Ostuni</t>
  </si>
  <si>
    <t>Geotest srl di Modugno</t>
  </si>
  <si>
    <t xml:space="preserve">AICE Consulting srl di Ghezzano (PI) </t>
  </si>
  <si>
    <t>Il Cenacolo srl di Grumo Appula</t>
  </si>
  <si>
    <t>Tecnofutur Service di Nonantola (MO)</t>
  </si>
  <si>
    <t>gg.  30</t>
  </si>
  <si>
    <t>lavori di manutenzione per opere marittime e portuali al porto canale di Foce Varano - Comune di Ischitella</t>
  </si>
  <si>
    <t xml:space="preserve">ICON s.r.l. </t>
  </si>
  <si>
    <t>Carmar Sub Di Marchetti Dionisio &amp; C</t>
  </si>
  <si>
    <t>Crudo Michele</t>
  </si>
  <si>
    <t>C.G.F. s.r.l.</t>
  </si>
  <si>
    <t>Impresa Di Cesare Gino s.r.l.</t>
  </si>
  <si>
    <t>Giorni 180</t>
  </si>
  <si>
    <t>Somma urgenza manutenzione straordinaria intonaci soffitto sede regionale via A. volta, 13</t>
  </si>
  <si>
    <t>Gisario Costruzioni srl</t>
  </si>
  <si>
    <t>Giorni 90</t>
  </si>
  <si>
    <t>478599365C</t>
  </si>
  <si>
    <t>Lavori di sostituzioni linee elettriche Porto di Molfetta</t>
  </si>
  <si>
    <t>GIANNELLI IMPIANTI SRL</t>
  </si>
  <si>
    <t>DESARIO S.A.S</t>
  </si>
  <si>
    <t>S.T.M.</t>
  </si>
  <si>
    <t>S.I.P.E. SRL</t>
  </si>
  <si>
    <t>TECNOCOSTRUZIONI SRL</t>
  </si>
  <si>
    <t>3N IMPIANTI SRL</t>
  </si>
  <si>
    <t>DE SARLO ANTONIO GIOVANNI</t>
  </si>
  <si>
    <t>PER.IND.GIUSEPPE PIETRO URBANO</t>
  </si>
  <si>
    <t>ICITEC.NET SRL</t>
  </si>
  <si>
    <t>AERRE SRL</t>
  </si>
  <si>
    <t>DE SARLO INSTALLAZIONI SRL</t>
  </si>
  <si>
    <t>ENERGY LAVECCHIA</t>
  </si>
  <si>
    <t>BARBELLA GIOVANNI</t>
  </si>
  <si>
    <t>SF ENERGIA SRL</t>
  </si>
  <si>
    <t>ANTONIO BALACCO</t>
  </si>
  <si>
    <t>p.iva 06111430721</t>
  </si>
  <si>
    <t>Antonio Balocco</t>
  </si>
  <si>
    <t>409852951F</t>
  </si>
  <si>
    <t>lavori di realizzazione recinzione per la delimitazione del plesso Ex Enaip di Modugno, lato nuova strada di comunicazione comunale</t>
  </si>
  <si>
    <t>EDIL COSTRUZIONI SRL</t>
  </si>
  <si>
    <t>SO.GE.AP.SRL</t>
  </si>
  <si>
    <t>ELETTROMECCANICA ITI</t>
  </si>
  <si>
    <t>A.G.S. COSTRUZIONI SRL</t>
  </si>
  <si>
    <t>DE CICCO SAS</t>
  </si>
  <si>
    <t>PERULLI EDILINFISSI</t>
  </si>
  <si>
    <t>STEA SRL</t>
  </si>
  <si>
    <t>GEOM. CARLINO LUIGI</t>
  </si>
  <si>
    <t>CO.INVEST SRL, VIA MONTANARA, 22, 70024 GRAVINA DI P</t>
  </si>
  <si>
    <t>VENDOLA COSTRUZIONI SRL</t>
  </si>
  <si>
    <t>D’AVANZO GIUSEPPE &amp; C.</t>
  </si>
  <si>
    <t>COSTRUZIONI VULPIO</t>
  </si>
  <si>
    <t>COSTRUZIONI EDILI LEZZI PANTALEO PIETRO</t>
  </si>
  <si>
    <t>SERRSUD</t>
  </si>
  <si>
    <t>TECNO EMME SRL</t>
  </si>
  <si>
    <t>p.iva 06657530728</t>
  </si>
  <si>
    <t>CO.INVEST SRL</t>
  </si>
  <si>
    <t>Giorni 120</t>
  </si>
  <si>
    <t>Z540908BF6</t>
  </si>
  <si>
    <t>Lavori di somma urgenza demolizione pista in terra e calcestruzzo alveo Torrente Vulgano</t>
  </si>
  <si>
    <t xml:space="preserve">Mascolo Costruzioni </t>
  </si>
  <si>
    <t>Giorni 20</t>
  </si>
  <si>
    <t>Lavori impianto illum. E cortile immobile regionale sede Uff. Coord. STP via A. Volta 13</t>
  </si>
  <si>
    <t>COSTRUZIONI VURRO SRL</t>
  </si>
  <si>
    <t>EDILTOP DI RICCARDO CATAPANO</t>
  </si>
  <si>
    <t>GICA COSTRUZIONI DEL GEOM. GIUSEPPE CATAPANO</t>
  </si>
  <si>
    <t>MEDITERRANEA DI GRITTANI CIRO</t>
  </si>
  <si>
    <t>SELLITRI FELICE</t>
  </si>
  <si>
    <t>MASCOLO IMPIANTI, SRL</t>
  </si>
  <si>
    <t>I.C.G. SRL</t>
  </si>
  <si>
    <t>SEBASTIANO ANTONIO</t>
  </si>
  <si>
    <t>F.LLI DI CARLO SRL</t>
  </si>
  <si>
    <t>RUSSO BARTOLOMEO SRL</t>
  </si>
  <si>
    <t>p.iva 06569770727</t>
  </si>
  <si>
    <t>Lavori completamento palazzina  Osservatorio Faunistico di Bitetto</t>
  </si>
  <si>
    <t>TE.MA. COSTRUZIONI SRL</t>
  </si>
  <si>
    <t xml:space="preserve">MININNO </t>
  </si>
  <si>
    <t>DI PIETRO IMPIANTI SRL</t>
  </si>
  <si>
    <t>L.F.M.  IMPIANTI SRL</t>
  </si>
  <si>
    <t>CARDASCIA SRL</t>
  </si>
  <si>
    <t>MI.RO. COSTRUZIONI SRL</t>
  </si>
  <si>
    <t>VALERIO SRL</t>
  </si>
  <si>
    <t>EDIL SG COSTRUZIONI</t>
  </si>
  <si>
    <t>NUOVA EDIL 3C SRL</t>
  </si>
  <si>
    <t>GELAO NICOLA</t>
  </si>
  <si>
    <t>3N IMPIANTI TECNOLOGICI</t>
  </si>
  <si>
    <t>GISARIO COSTRUZIONI SRL</t>
  </si>
  <si>
    <t>p.iva 01132870716</t>
  </si>
  <si>
    <t>ZA80B5566F</t>
  </si>
  <si>
    <t>Lavori straordinari opere idrauliche Torrente Vulgano - Biccari</t>
  </si>
  <si>
    <t>Impresa MASCOLO Srl</t>
  </si>
  <si>
    <t>Giorni 60</t>
  </si>
  <si>
    <t>52262749BB</t>
  </si>
  <si>
    <t>Lavori di somma urgenza area interessata dal movimento franoso loc. Piano. Panni</t>
  </si>
  <si>
    <t>03089860716</t>
  </si>
  <si>
    <t xml:space="preserve">i.c.g. SRL C.F. </t>
  </si>
  <si>
    <t>5405314E35</t>
  </si>
  <si>
    <t>Lavori somma urgenza per risanamento dei movimenti franosi della via Ignazia</t>
  </si>
  <si>
    <t>C.M.M. costruzioni generali srl</t>
  </si>
  <si>
    <t>ZB00ACAFAA</t>
  </si>
  <si>
    <t>Servizio di ordinaria manutenzione impianto elettrico Porto di Rodi G.co</t>
  </si>
  <si>
    <t>Giannelli impianti srl</t>
  </si>
  <si>
    <t>Pastore srl</t>
  </si>
  <si>
    <t>Urbano Giuseppe</t>
  </si>
  <si>
    <t>Desario sas</t>
  </si>
  <si>
    <t>Balacco antonio</t>
  </si>
  <si>
    <t>Giorni 365</t>
  </si>
  <si>
    <t>52410581E2</t>
  </si>
  <si>
    <t>Servizio di ordinaria manutenzione impianto elettrico Porto di Vieste</t>
  </si>
  <si>
    <t>53218891BC</t>
  </si>
  <si>
    <t>Servizio di pulizia, spazzature e disinfestazione Porto di Vieste</t>
  </si>
  <si>
    <t>Sud servizi generali p.s.c.arl</t>
  </si>
  <si>
    <t>Pan. Eco srl</t>
  </si>
  <si>
    <t>Superservice di Vasienti Alessio</t>
  </si>
  <si>
    <t>Ambiente &amp; sistemi di Catalano Maria</t>
  </si>
  <si>
    <t>Eco Sistema srl</t>
  </si>
  <si>
    <t>Cf 04929500728</t>
  </si>
  <si>
    <t>Z480B96654</t>
  </si>
  <si>
    <t>Servizio di pulizia, spazzature e disinfestazione Porto di Rodi G</t>
  </si>
  <si>
    <t>5447674ACA</t>
  </si>
  <si>
    <t>Lavori somma urgenza ripristino tenuta idraulica dell’argine circumlacuale lago di Lesina</t>
  </si>
  <si>
    <t>Cf. 01941770719</t>
  </si>
  <si>
    <t>Rotice Antoniosrl</t>
  </si>
  <si>
    <t>5411B1208B</t>
  </si>
  <si>
    <t>Lavori somma urgenza messa in sicurezza canale calcara Isole Tremiti</t>
  </si>
  <si>
    <t>Cf 03309640757</t>
  </si>
  <si>
    <t>Co.Ge.T. soc. Coop.</t>
  </si>
  <si>
    <t>Fornitura servizio di catering progetto DAPHNE - UNARS</t>
  </si>
  <si>
    <t>01253800724</t>
  </si>
  <si>
    <t>Bar 2M &amp; C</t>
  </si>
  <si>
    <t>Fornitura della cena per 10 persone in occassione del progetto DAPHNE - UNARS</t>
  </si>
  <si>
    <t>04042900722</t>
  </si>
  <si>
    <t>Ristorante Il Sottosopra</t>
  </si>
  <si>
    <t>Fornitura servizio di catering in occasione convegno "Lotta alla pedofilia dentro e fuori il carcere"</t>
  </si>
  <si>
    <t>03882850724</t>
  </si>
  <si>
    <t>Ditta Ferrara srl</t>
  </si>
  <si>
    <t>Integrazione fornitura realizzazione e stampa opuscoli aventi ad oggetto: pubblicazione prima relazaione dell'attività del Garante dei diritti dell'infanzia e dell'adolescenza</t>
  </si>
  <si>
    <t>0924810724</t>
  </si>
  <si>
    <t>Ragusa Grafica Moderna s.r.l.</t>
  </si>
  <si>
    <t>Realizzazione dell'editing di materiale didattito da distribuire ai corsisti del progetto Tutori legali volontari di minori</t>
  </si>
  <si>
    <t xml:space="preserve">Fabrizio Rossiello </t>
  </si>
  <si>
    <t>Luigia Bottalico</t>
  </si>
  <si>
    <t>Stipula di polizze assicurative per progetto "Tutori Legali volontari di minori in Puglia"</t>
  </si>
  <si>
    <t xml:space="preserve">UNIPOL Assicurazione </t>
  </si>
  <si>
    <t xml:space="preserve">CIESSE COSTRUZIONI E SERVIZI srl
</t>
  </si>
  <si>
    <t xml:space="preserve">F.LLI GUGLIELMO </t>
  </si>
  <si>
    <t>0025870759</t>
  </si>
  <si>
    <t xml:space="preserve">NACHIRA ROMOLO </t>
  </si>
  <si>
    <t>COSTRUZIONI FINCOSIT  srl</t>
  </si>
  <si>
    <t xml:space="preserve">ELLE LAVORI SRL </t>
  </si>
  <si>
    <t>5454890D9E</t>
  </si>
  <si>
    <t>Porto di Gallipoli – manutenzione ordinaria impianto elettrico di pubblica illuminazione – anno 2013</t>
  </si>
  <si>
    <t>02143940753</t>
  </si>
  <si>
    <t>Aprile Erminio Giuseppe</t>
  </si>
  <si>
    <t>00177500758</t>
  </si>
  <si>
    <t xml:space="preserve">Accoto Salvatore </t>
  </si>
  <si>
    <t>02571600754</t>
  </si>
  <si>
    <t>Tommasi Brizio Antonio</t>
  </si>
  <si>
    <t xml:space="preserve">5443486ABE </t>
  </si>
  <si>
    <t xml:space="preserve"> Porto di Otranto - Lavori di somma urgenza per la messa in sicurezza della parte di banchina a servizio della Guardia di Finanza – ANNO 2013</t>
  </si>
  <si>
    <t xml:space="preserve">5454912FC5  </t>
  </si>
  <si>
    <t>Porto di Gallipoli – manutenzione dell’impianto di videosorveglianza area portuale – anno 2013</t>
  </si>
  <si>
    <t>47512328AC</t>
  </si>
  <si>
    <t>Procedura Telematica per l’acquisizione in economia ex art. 125 del D.lgs 163/2006 relativa alla fornitura di concime occorrente per la coltivazione del campo agricolo dell’Ufficio Incremento Ippico di Foggia.  </t>
  </si>
  <si>
    <t>03273990964</t>
  </si>
  <si>
    <t>CARLO ERBA REAGENTI S.p.A.</t>
  </si>
  <si>
    <t>SMUPLA60L10L049N</t>
  </si>
  <si>
    <t>03156340758</t>
  </si>
  <si>
    <t>FEMIR s.a.s. di CAVALIERI ANNA RITA &amp; C. s.a.s</t>
  </si>
  <si>
    <t>05460370728</t>
  </si>
  <si>
    <t>RACANATI MULTITRADER S.N.C. DI RACANATI VINCENZO &amp; C. s.n.c.</t>
  </si>
  <si>
    <t>02083540746</t>
  </si>
  <si>
    <t xml:space="preserve"> VEGETABLE LINEA AGRICOLTURA SRL</t>
  </si>
  <si>
    <t>475121282B</t>
  </si>
  <si>
    <t>Procedura Telematica per l’acquisizione in economia ex art. 125 del D.lgs 163/2006 relativa alla fornitura di farmaci per uso veterinario occorrenti agli stalloni equini ed asinini dell’Ufficio Incremento Ippico di Foggia.</t>
  </si>
  <si>
    <t>04357120726</t>
  </si>
  <si>
    <t>Centro Agrovete Puglia e Basilicata srl</t>
  </si>
  <si>
    <t>GRIFOLS ITALIA</t>
  </si>
  <si>
    <t>Hikma Italia</t>
  </si>
  <si>
    <t>MURGIA VETERINARIA S.R.L.</t>
  </si>
  <si>
    <t>PIRAMAL CRITICAL CARE ITALIA SPA</t>
  </si>
  <si>
    <t>SMRNCL46R23C983B</t>
  </si>
  <si>
    <t>SAMARELLI NICOLA</t>
  </si>
  <si>
    <t>Shire Italia</t>
  </si>
  <si>
    <t>05101501004</t>
  </si>
  <si>
    <t>Visufarma</t>
  </si>
  <si>
    <t>475125292D</t>
  </si>
  <si>
    <t>Procedura Telematica per l’acquisizione in economia ex art. 125 del D.lgs 163/2006 relativa alla fornitura di stampati vari occorrenti per l’Ufficio Incremento Ippico di Foggia .</t>
  </si>
  <si>
    <t>05889810726</t>
  </si>
  <si>
    <t>ALISER</t>
  </si>
  <si>
    <t>01131620765</t>
  </si>
  <si>
    <t>ANTEZZA TIPOGRAFI SRL</t>
  </si>
  <si>
    <t>03807610716</t>
  </si>
  <si>
    <t>BORAGRAFICHE</t>
  </si>
  <si>
    <t>00563130715</t>
  </si>
  <si>
    <t xml:space="preserve">CENTRO GRAFICO </t>
  </si>
  <si>
    <t>03869430755</t>
  </si>
  <si>
    <t>D.CO' SRL</t>
  </si>
  <si>
    <t>03698320714</t>
  </si>
  <si>
    <t xml:space="preserve"> IMPRIMATUR GROUP s.r.l.</t>
  </si>
  <si>
    <t>03826530713</t>
  </si>
  <si>
    <t xml:space="preserve"> l'editrice di capitanata</t>
  </si>
  <si>
    <t>Litopress Industria Grafica srl</t>
  </si>
  <si>
    <t>nuova tipolitografia resta snc</t>
  </si>
  <si>
    <t>03810250716</t>
  </si>
  <si>
    <t>WEB SERVICE S.R.L.</t>
  </si>
  <si>
    <t>5006024DAD</t>
  </si>
  <si>
    <t>Procedura Telematica per l’acquisizione in economia ex art. 125 del D.lgs 163/2006 relativa ai lavori di affienamento del campo agricolo dell’Ufficio Incremento Ippico di Foggia .</t>
  </si>
  <si>
    <t>04190430753</t>
  </si>
  <si>
    <t>BPM SOFT S.R.L.</t>
  </si>
  <si>
    <t>DBLCML44E60D643X</t>
  </si>
  <si>
    <t>DI BELLO CARMELA</t>
  </si>
  <si>
    <t>DRSDNC55R25E716J</t>
  </si>
  <si>
    <t>DITTA D'ARIES DOMENICO</t>
  </si>
  <si>
    <t>04091070757</t>
  </si>
  <si>
    <t xml:space="preserve"> Messapia Ambiente</t>
  </si>
  <si>
    <t>503284316E</t>
  </si>
  <si>
    <t xml:space="preserve">Procedura Telematica per l'acquisizione in economia ex art 125 del D.lgs 163/2006 per l'affidamento del servizio di derattizzazione delle scuderie e dei magazzini dell'Ufficio Incremento Ippico di Foggia. </t>
  </si>
  <si>
    <t>03105620714</t>
  </si>
  <si>
    <t>ARPI SERVICE S.R.L</t>
  </si>
  <si>
    <t>03579720719</t>
  </si>
  <si>
    <t>03875170718</t>
  </si>
  <si>
    <t>03043450711</t>
  </si>
  <si>
    <t>04404900724</t>
  </si>
  <si>
    <t>03728800719</t>
  </si>
  <si>
    <t>01602720714</t>
  </si>
  <si>
    <t>03007050713</t>
  </si>
  <si>
    <t>00123510711</t>
  </si>
  <si>
    <t>01835820711</t>
  </si>
  <si>
    <t>03839830712</t>
  </si>
  <si>
    <t>C.M. DI RACANO MARIO srl</t>
  </si>
  <si>
    <t>Cooperativa Sociale</t>
  </si>
  <si>
    <t>LA MERIDIONALE MANUTENZIONI SRL</t>
  </si>
  <si>
    <t>LA RONDINE SOC.COOP. SOCIALE ARL</t>
  </si>
  <si>
    <t>PROTECTA   S.R.L.</t>
  </si>
  <si>
    <t>REAL CITY S.R.L</t>
  </si>
  <si>
    <t>San Gaspare srl</t>
  </si>
  <si>
    <t xml:space="preserve">SOC. COOP.LA NUOVA PERLA A.R.L </t>
  </si>
  <si>
    <t>Società Cooperativa di Produzione e Lavoro Tre Fiammelle</t>
  </si>
  <si>
    <t>TRANSPUGLIESE DI CARAVELLA ENZA &amp; C SNC</t>
  </si>
  <si>
    <t>AL.CA BIOMEDICA</t>
  </si>
  <si>
    <t>03737310759</t>
  </si>
  <si>
    <t>Alba Project Srl</t>
  </si>
  <si>
    <t>05582711213</t>
  </si>
  <si>
    <t>ALL SERVICES PROVIDER</t>
  </si>
  <si>
    <t>LRLLCU50S66F631A</t>
  </si>
  <si>
    <t>ALL.TEL</t>
  </si>
  <si>
    <t>04788200725</t>
  </si>
  <si>
    <t>Altainformatica s.a.s.</t>
  </si>
  <si>
    <t>04794440729</t>
  </si>
  <si>
    <t>Altanet Srl</t>
  </si>
  <si>
    <t>PMNRSR47R47D643Z</t>
  </si>
  <si>
    <t>AR SYSTEM</t>
  </si>
  <si>
    <t>04065690754</t>
  </si>
  <si>
    <t>AREA UFFICIO &amp; MEDICAL SRL</t>
  </si>
  <si>
    <t>04108030281</t>
  </si>
  <si>
    <t>Arslogica sistemi Srl</t>
  </si>
  <si>
    <t>03737190714</t>
  </si>
  <si>
    <t>ARTE GRAFICA E CONTABILITA' S.R.L.</t>
  </si>
  <si>
    <t>SCRDNL76S19D862Q</t>
  </si>
  <si>
    <t>ASSITECH DI SCRIMIERI DANIELE</t>
  </si>
  <si>
    <t>01403880741</t>
  </si>
  <si>
    <t>atitecnica85 srl</t>
  </si>
  <si>
    <t>02967331204</t>
  </si>
  <si>
    <t>AUSILIONLINE SRL</t>
  </si>
  <si>
    <t>07787120588</t>
  </si>
  <si>
    <t>b!</t>
  </si>
  <si>
    <t>04343600724</t>
  </si>
  <si>
    <t>Berardino &amp; Sgaramella srl</t>
  </si>
  <si>
    <t>PMPNDR86L05D643W</t>
  </si>
  <si>
    <t>BIGO di Pompilio Andrea</t>
  </si>
  <si>
    <t>02263540748</t>
  </si>
  <si>
    <t>Bipierre di Quarta Valeria &amp; c. s.a.s.</t>
  </si>
  <si>
    <t>03665000729</t>
  </si>
  <si>
    <t>BIT SISTEMI</t>
  </si>
  <si>
    <t>DMNFNC49A04A893Z</t>
  </si>
  <si>
    <t>BlackVision DI DIMUNDO FRANCESCO PAOLO</t>
  </si>
  <si>
    <t>02019960398</t>
  </si>
  <si>
    <t>Business-e</t>
  </si>
  <si>
    <t>05685740721</t>
  </si>
  <si>
    <t>C&amp;C Consulting srl</t>
  </si>
  <si>
    <t>Cabling Srl</t>
  </si>
  <si>
    <t>05408800729</t>
  </si>
  <si>
    <t>CADAN SRL</t>
  </si>
  <si>
    <t>01564460747</t>
  </si>
  <si>
    <t>CALISI GROUP SRL</t>
  </si>
  <si>
    <t>03614040719</t>
  </si>
  <si>
    <t>CDS CANCELLERIA DIDATTICA SERVIZI S.R.L.</t>
  </si>
  <si>
    <t>06847620728</t>
  </si>
  <si>
    <t>CHIECO SISTEMI SRL</t>
  </si>
  <si>
    <t>07543230960</t>
  </si>
  <si>
    <t>Clouditalia Telecomunicazioni S.p.A.</t>
  </si>
  <si>
    <t>06411580720</t>
  </si>
  <si>
    <t>Computeroffice di Santeramo Francesco e Bari Michele</t>
  </si>
  <si>
    <t>04581720721</t>
  </si>
  <si>
    <t>CONNECTION SAS DI AMORUSO SEBASTIANO &amp; C.</t>
  </si>
  <si>
    <t>06556840723</t>
  </si>
  <si>
    <t>Consis Soc. cons. ar.l.</t>
  </si>
  <si>
    <t>07485130723</t>
  </si>
  <si>
    <t>COSTRUZIONI E MANUTENZIONI SPA</t>
  </si>
  <si>
    <t>06007300723</t>
  </si>
  <si>
    <t>CPSNET srl</t>
  </si>
  <si>
    <t>05566500723</t>
  </si>
  <si>
    <t>CRONOTIME S.r.l.</t>
  </si>
  <si>
    <t>02806730731</t>
  </si>
  <si>
    <t>D.G.M. SRL</t>
  </si>
  <si>
    <t>0132170713</t>
  </si>
  <si>
    <t>DALESSANDRO DI FANELLI ALESSIA &amp; C., SAS</t>
  </si>
  <si>
    <t>04529610752</t>
  </si>
  <si>
    <t>DATA SYSTEM SRL</t>
  </si>
  <si>
    <t>02686230737</t>
  </si>
  <si>
    <t>DEGAR GROUP SRL</t>
  </si>
  <si>
    <t>oSMUPLA60L10L049N</t>
  </si>
  <si>
    <t>DELTA OFFICE DI PAOLO SUMA</t>
  </si>
  <si>
    <t>o1319450761</t>
  </si>
  <si>
    <t>DOC - Archiviazione Documentale di De Vivo Giuseppe &amp; C.</t>
  </si>
  <si>
    <t>o3883750717</t>
  </si>
  <si>
    <t>Doc Pc di Emanuele Giasi</t>
  </si>
  <si>
    <t>o2581300734</t>
  </si>
  <si>
    <t>Dotcom di L. Mastrangelo &amp; C.</t>
  </si>
  <si>
    <t>o5632670724</t>
  </si>
  <si>
    <t>Dotlab S.r.l.</t>
  </si>
  <si>
    <t>o5659960727</t>
  </si>
  <si>
    <t>Dyrecta Lab srl</t>
  </si>
  <si>
    <t>o5639550721</t>
  </si>
  <si>
    <t>E. Service s.r.l.</t>
  </si>
  <si>
    <t>MRARCR56C18B180Z</t>
  </si>
  <si>
    <t>Easy Office di Riccardo Mari</t>
  </si>
  <si>
    <t>06365730727</t>
  </si>
  <si>
    <t>edea service s.n.c. di Mecca Domenico e Intini Vincenzo</t>
  </si>
  <si>
    <t>07107660727</t>
  </si>
  <si>
    <t>EMI SRL</t>
  </si>
  <si>
    <t>06631400725</t>
  </si>
  <si>
    <t>EMME EFFE ELETTRONICA SRL</t>
  </si>
  <si>
    <t>06630030721</t>
  </si>
  <si>
    <t>Energy Service Consulting S.r.l. (in sigla E.S.CON. S.r.l.)</t>
  </si>
  <si>
    <t>0967720285</t>
  </si>
  <si>
    <t>Engineering Ingegneria Informatica S.p.A.</t>
  </si>
  <si>
    <t>06173370724</t>
  </si>
  <si>
    <t>ENTERPRICE ELVIM SISTEMI S.R.L.</t>
  </si>
  <si>
    <t>CSTGPP86T07H096T</t>
  </si>
  <si>
    <t>Epsoft di Cisternino Giuseppe</t>
  </si>
  <si>
    <t>08397890586</t>
  </si>
  <si>
    <t>ERREBIAN S.p.A.</t>
  </si>
  <si>
    <t>03873640100</t>
  </si>
  <si>
    <t>ETT SRL</t>
  </si>
  <si>
    <t>02846690739</t>
  </si>
  <si>
    <t>EURO LAVORI E FORNITURE</t>
  </si>
  <si>
    <t>02067170403</t>
  </si>
  <si>
    <t>Eurocom Telecomunicazioni</t>
  </si>
  <si>
    <t>rsnngl69r10c448x</t>
  </si>
  <si>
    <t>eurocomputer di arsieni angelo</t>
  </si>
  <si>
    <t>05296460727</t>
  </si>
  <si>
    <t>EUROMED</t>
  </si>
  <si>
    <t>02507980734</t>
  </si>
  <si>
    <t>EURONET</t>
  </si>
  <si>
    <t>03506870967</t>
  </si>
  <si>
    <t>EXPERIS S.r.l.</t>
  </si>
  <si>
    <t>0721090298</t>
  </si>
  <si>
    <t>Exprivia</t>
  </si>
  <si>
    <t>01789640503</t>
  </si>
  <si>
    <t>Extra</t>
  </si>
  <si>
    <t>02521800732</t>
  </si>
  <si>
    <t>Fasano Ottavio &amp; C. S.r.l.</t>
  </si>
  <si>
    <t>012878470157</t>
  </si>
  <si>
    <t>Fastweb</t>
  </si>
  <si>
    <t>01384330583</t>
  </si>
  <si>
    <t>Felian S.p.a.</t>
  </si>
  <si>
    <t>0816060768</t>
  </si>
  <si>
    <t>00000000000</t>
  </si>
  <si>
    <t>01085320727</t>
  </si>
  <si>
    <t>05556630720</t>
  </si>
  <si>
    <t>03366630725</t>
  </si>
  <si>
    <t>06225800728</t>
  </si>
  <si>
    <t>01339680710</t>
  </si>
  <si>
    <t>05336560726</t>
  </si>
  <si>
    <t>03698460726</t>
  </si>
  <si>
    <t>06508310726</t>
  </si>
  <si>
    <t>05952320728</t>
  </si>
  <si>
    <t>06154320722</t>
  </si>
  <si>
    <t>05682490726</t>
  </si>
  <si>
    <t>05207890723</t>
  </si>
  <si>
    <t>02240830733</t>
  </si>
  <si>
    <t>05996620729</t>
  </si>
  <si>
    <t>06114860726</t>
  </si>
  <si>
    <t>ICAM S.p.A. Putignano Bari</t>
  </si>
  <si>
    <t>ICAM S.p.a. Putignano Bari</t>
  </si>
  <si>
    <t>HOTEL ORIENTE</t>
  </si>
  <si>
    <t>HOTEL PALACE</t>
  </si>
  <si>
    <t>HOTEL BOSCOLO</t>
  </si>
  <si>
    <t>HOTEL SHERATON NICOLAUS</t>
  </si>
  <si>
    <t>4707689BD9</t>
  </si>
  <si>
    <t>Albo EmPULIA</t>
  </si>
  <si>
    <t>5352228E41</t>
  </si>
  <si>
    <t>5436701B95</t>
  </si>
  <si>
    <t>- 04357120726
- 04147410759</t>
  </si>
  <si>
    <t>- Centro Agrovete Puglia e Basilicata srl
- FARMALAB srl</t>
  </si>
  <si>
    <t>09/01/2014
31/12/2013</t>
  </si>
  <si>
    <t xml:space="preserve">
-13221390159
-06136280721</t>
  </si>
  <si>
    <t>-  2336,80
 -    660,00</t>
  </si>
  <si>
    <t>RTI COMPOSTA DA:
13221390159
06136280721</t>
  </si>
  <si>
    <t>GDUMSM61E26A662I</t>
  </si>
  <si>
    <t>GALLO PANCRAZIO</t>
  </si>
  <si>
    <t>IGEA ESTINTORI</t>
  </si>
  <si>
    <t xml:space="preserve"> GLOBAL SERVICE</t>
  </si>
  <si>
    <t>IT 06259270723 - IT 13200960154</t>
  </si>
  <si>
    <t>RTI Costituendo: Lattanzio Group  ed Associati s.r.l Via Nazionale 89A, Roma -   Carlson Wagonlit s.r.l.Viale Luigi Bodio 37, Milano</t>
  </si>
  <si>
    <t>IT 06178970726 -  IT 01691720468</t>
  </si>
  <si>
    <t xml:space="preserve">RTI Costituendo: Metting Planner srl  Via S. Matarrese 12 pal. G Bari - Profin Service srl Pza Garibaldi 22, Bari
</t>
  </si>
  <si>
    <t>5625850721 - 03467480723 - 04416641001</t>
  </si>
  <si>
    <t>srl - sas - srl</t>
  </si>
  <si>
    <t>SpA - sr l -SpA</t>
  </si>
  <si>
    <t>BSLMSN73T16L049P</t>
  </si>
  <si>
    <t>BRNMRS68R46E815G</t>
  </si>
  <si>
    <t>CRSNTN62H20L328U</t>
  </si>
  <si>
    <t>CLFMMD72B52E155J</t>
  </si>
  <si>
    <t>CNVCLD49C07A185U</t>
  </si>
  <si>
    <t>CRNMSM69E19A285D</t>
  </si>
  <si>
    <t>DFZDNL79M48F152V</t>
  </si>
  <si>
    <t>DPSFBA71L05D862D</t>
  </si>
  <si>
    <t>DPSLRT64P12D862D</t>
  </si>
  <si>
    <t>FTAMCL76C67G482K</t>
  </si>
  <si>
    <t>GGTFRZ70E23E047E</t>
  </si>
  <si>
    <t>DRLGPP65P13A783L</t>
  </si>
  <si>
    <t>NGRGPP69M30E629Q</t>
  </si>
  <si>
    <t>LMRNNL76H56A662Y</t>
  </si>
  <si>
    <t>LPRGPP40T19D761S</t>
  </si>
  <si>
    <t>MFFPNT68P02B716Z</t>
  </si>
  <si>
    <t>MRCRRT58M21A794E</t>
  </si>
  <si>
    <t>MRFGPP48H10H501Y</t>
  </si>
  <si>
    <t>MRTNTN62A17L485K</t>
  </si>
  <si>
    <t>MNNSVT49C04E506G</t>
  </si>
  <si>
    <t>NCLVCN51E28D044W</t>
  </si>
  <si>
    <t>PGLFNC61A28I396N</t>
  </si>
  <si>
    <t>RNRZEI66L18A662M</t>
  </si>
  <si>
    <t>RGNPLA63R20L736Y</t>
  </si>
  <si>
    <t>RMNLGE44M19F915H</t>
  </si>
  <si>
    <t>TRLFNC70B09F839S</t>
  </si>
  <si>
    <t xml:space="preserve">LFRGNN68H27L219X </t>
  </si>
  <si>
    <t xml:space="preserve">BSLMSN73T16L049P </t>
  </si>
  <si>
    <t xml:space="preserve">BRNMRS68R46E815G </t>
  </si>
  <si>
    <t xml:space="preserve">CPRPRF71R27A662U  </t>
  </si>
  <si>
    <t xml:space="preserve">CRSNTN62H20L328U </t>
  </si>
  <si>
    <t xml:space="preserve">CNVCLD49C07A185U </t>
  </si>
  <si>
    <t xml:space="preserve">FRRNCL66R29D612N </t>
  </si>
  <si>
    <t xml:space="preserve">GZZRRT55H11D872V </t>
  </si>
  <si>
    <t>GDUFRL48D19I115N</t>
  </si>
  <si>
    <t>LTTTZN72D45E506L</t>
  </si>
  <si>
    <t xml:space="preserve">LBRPLM73R42E882N </t>
  </si>
  <si>
    <t>LGRFNC67D14D237I</t>
  </si>
  <si>
    <t>LSISDR65C15D862Z</t>
  </si>
  <si>
    <t xml:space="preserve">MRCRRT58M21A794E </t>
  </si>
  <si>
    <t xml:space="preserve">MMEPRZ73D62A285V </t>
  </si>
  <si>
    <t xml:space="preserve">MLNPRZ73S52E038K </t>
  </si>
  <si>
    <t xml:space="preserve">MNNSVT49C04E506G </t>
  </si>
  <si>
    <t xml:space="preserve">PVGRNZ76T04G535A </t>
  </si>
  <si>
    <t xml:space="preserve">PRCNRC64D06A883T </t>
  </si>
  <si>
    <t xml:space="preserve">SRCSRG67L13E979X </t>
  </si>
  <si>
    <t xml:space="preserve">SLMNRF74A12E506X </t>
  </si>
  <si>
    <t xml:space="preserve"> VLNBBR73A50A662I </t>
  </si>
  <si>
    <t>04001000753 -01691720468 -02507540751</t>
  </si>
  <si>
    <t>(mandataria) GUIDONE E ASSOCIATI, TORINO, Corso Quintino Sella, 14 -  PROAGO, LECCE, Via Imbriani, 24 - METAMORFOS, GALLIPOLI, Corso Roma 211</t>
  </si>
  <si>
    <t>06729700010 - 03561230750 - 03689090755</t>
  </si>
  <si>
    <t>02157780749 - 03712620289</t>
  </si>
  <si>
    <t xml:space="preserve">2elledesign SAS, FRANCAVILLA FONTANA, BR, Via Francesco, 186 - GRUPPO ICAT - PADOVA, C.so Stati Uniti, 1/77 - 35127 </t>
  </si>
  <si>
    <t>005478400723</t>
  </si>
  <si>
    <t xml:space="preserve">I Monelli Srl   </t>
  </si>
  <si>
    <t>011929530159</t>
  </si>
  <si>
    <t xml:space="preserve">AB COMUNICAZIONI SRL     </t>
  </si>
  <si>
    <t>004276580752</t>
  </si>
  <si>
    <t xml:space="preserve">PROTEM     </t>
  </si>
  <si>
    <t xml:space="preserve">Z5E0A06AC7 </t>
  </si>
  <si>
    <t>servizio certificazione spese</t>
  </si>
  <si>
    <t>00434000584</t>
  </si>
  <si>
    <t xml:space="preserve">Ernst &amp; Young S.p.A.   </t>
  </si>
  <si>
    <t>00758240550</t>
  </si>
  <si>
    <t xml:space="preserve">ACG Auditing &amp; Consulting Group S.r.l.     </t>
  </si>
  <si>
    <t>25 gg.</t>
  </si>
  <si>
    <t>02342440399</t>
  </si>
  <si>
    <t xml:space="preserve">RIA GRANT THORNTON </t>
  </si>
  <si>
    <t xml:space="preserve">Z690B71D0F </t>
  </si>
  <si>
    <t>Progetto AGRONET - meeting 16/18 ottobre 2013</t>
  </si>
  <si>
    <t xml:space="preserve">06928580726 </t>
  </si>
  <si>
    <t xml:space="preserve">POOYA di F. Valenzano &amp; c. Sas   </t>
  </si>
  <si>
    <t xml:space="preserve">06351030728 </t>
  </si>
  <si>
    <t xml:space="preserve">Bari Congressi &amp; Cultura   </t>
  </si>
  <si>
    <t xml:space="preserve">06320660720 </t>
  </si>
  <si>
    <t xml:space="preserve">SPAZIO EVENTI SRL    </t>
  </si>
  <si>
    <t xml:space="preserve">11929530159 </t>
  </si>
  <si>
    <t xml:space="preserve">AB COMUNICAZIONI SRL    </t>
  </si>
  <si>
    <t xml:space="preserve">01766000747 </t>
  </si>
  <si>
    <t xml:space="preserve">matma projects s.a.s.    </t>
  </si>
  <si>
    <t xml:space="preserve">06205060723 </t>
  </si>
  <si>
    <t xml:space="preserve">COBEGA S.R.L.    </t>
  </si>
  <si>
    <t xml:space="preserve">01304780685 </t>
  </si>
  <si>
    <t xml:space="preserve">Pomilio Blumm srl   </t>
  </si>
  <si>
    <t xml:space="preserve">04276580752 </t>
  </si>
  <si>
    <t xml:space="preserve">PROTEM   </t>
  </si>
  <si>
    <t xml:space="preserve">04459341212 </t>
  </si>
  <si>
    <t xml:space="preserve">effe erre congressi srl   </t>
  </si>
  <si>
    <t xml:space="preserve">03815570720 </t>
  </si>
  <si>
    <t xml:space="preserve">CANALE 7 S.R.L.     </t>
  </si>
  <si>
    <t xml:space="preserve">05478400723 </t>
  </si>
  <si>
    <t xml:space="preserve">I Monelli Srl  </t>
  </si>
  <si>
    <t xml:space="preserve">ZB30C03020 </t>
  </si>
  <si>
    <t>Progetto MED DESIRErealizzazione servizio di grafica e comunicazione</t>
  </si>
  <si>
    <t xml:space="preserve">07056980720 </t>
  </si>
  <si>
    <t>com     scrl</t>
  </si>
  <si>
    <t xml:space="preserve">07116020723 </t>
  </si>
  <si>
    <t xml:space="preserve">Dispoto Next S.r.l.     </t>
  </si>
  <si>
    <t>70 gg.</t>
  </si>
  <si>
    <t xml:space="preserve">03485250751 </t>
  </si>
  <si>
    <t xml:space="preserve">Co.M.Media srl    </t>
  </si>
  <si>
    <t xml:space="preserve">01273360725 </t>
  </si>
  <si>
    <t xml:space="preserve">Studio9/Italia Srl    </t>
  </si>
  <si>
    <t xml:space="preserve">02450970658 </t>
  </si>
  <si>
    <t xml:space="preserve">Ediguida srl    </t>
  </si>
  <si>
    <t xml:space="preserve">RCLSBA84A61F262F </t>
  </si>
  <si>
    <t xml:space="preserve">Coefore studio grafico e organizzazione eventi  </t>
  </si>
  <si>
    <t xml:space="preserve">Z0A0C02CBC </t>
  </si>
  <si>
    <t>Progetto MED DESIRE -  Servizio di ideazione, realizzazione, messa in rete e implementazione di un sito di progetto</t>
  </si>
  <si>
    <t xml:space="preserve">02083870747 </t>
  </si>
  <si>
    <t xml:space="preserve">progettipercomunicare    </t>
  </si>
  <si>
    <t xml:space="preserve">VLZRML69M25F970Z </t>
  </si>
  <si>
    <t xml:space="preserve">Progetto Azienda di Valzano Romolo  </t>
  </si>
  <si>
    <t xml:space="preserve">03506870967 </t>
  </si>
  <si>
    <t xml:space="preserve">EXPERIS S.r.l.    </t>
  </si>
  <si>
    <t xml:space="preserve">04597250721 </t>
  </si>
  <si>
    <t xml:space="preserve">Servizi di Informazione Territoriale   </t>
  </si>
  <si>
    <t xml:space="preserve">06614421003 </t>
  </si>
  <si>
    <t xml:space="preserve">Servizi-italiani.net Srl    </t>
  </si>
  <si>
    <t xml:space="preserve">03737310759 </t>
  </si>
  <si>
    <t xml:space="preserve">Alba Project Srl  </t>
  </si>
  <si>
    <t xml:space="preserve">00787980739 </t>
  </si>
  <si>
    <t xml:space="preserve">SINCON SRL </t>
  </si>
  <si>
    <t xml:space="preserve">00430170779 </t>
  </si>
  <si>
    <t xml:space="preserve">HSH INFORMATICA &amp; CULTURA   </t>
  </si>
  <si>
    <t xml:space="preserve">04794440729 </t>
  </si>
  <si>
    <t xml:space="preserve">Altanet Srl   </t>
  </si>
  <si>
    <t>5326167C04</t>
  </si>
  <si>
    <t>ELABORAZIONE DI UNO STUDIO DI FATTIBILITA' RIGUARDANTE LA VALORIZZAZIONE DELLA VILLA PERIPATO DI TARANTO</t>
  </si>
  <si>
    <t>03401530723</t>
  </si>
  <si>
    <t>POLITECNICO DI BARI - DIP. DI SCIENZE DELL'INGEGNERIA CIVILE E DELL'ARCHITETTURA (dICAR)</t>
  </si>
  <si>
    <t>150 giorni</t>
  </si>
  <si>
    <t>00880740733</t>
  </si>
  <si>
    <t xml:space="preserve">Proind s.r.l. </t>
  </si>
  <si>
    <t>06044380720</t>
  </si>
  <si>
    <t>Eco-logica s.r.l.</t>
  </si>
  <si>
    <t>VRRGRL65E71F152H</t>
  </si>
  <si>
    <t>Raggruppamento temporaneo professionisti Archiworld</t>
  </si>
  <si>
    <t>Z1A089A14A</t>
  </si>
  <si>
    <t>LR- 24/2000 art. 19 lett f),g),h) - promozione del patrimonio culturale adempimenti di cui alla DGR frl 27 novemebre 2012, n. 2515…</t>
  </si>
  <si>
    <t>03016180717</t>
  </si>
  <si>
    <t>Università degli Studi di Foggia - Dipartimento degli studi Umanistici</t>
  </si>
  <si>
    <t>22 settembre 2013 - 30 novembre 2013</t>
  </si>
  <si>
    <t xml:space="preserve">P.O. FESR PUGLIA 2007-2013 - ASSE IV - LINEA 4.2-“Tutela, valorizzazione e gestione del patrimonio culturale”-Azione 4.2.1- “Azioni di valorizzazione integrata dei sistemi e delle reti culturali”. Affidamento ad InnovaPuglia Spa. Approvazione schema di atto integrativo alla convenzione di cui alla DGR 751/09, per gli interventi ammessi a finanziamento con DGR 3005/2012. Impegno di spesa € 2.000.000,00. </t>
  </si>
  <si>
    <t>06837080727</t>
  </si>
  <si>
    <t>INNOVA PUGLIA SPA</t>
  </si>
  <si>
    <t>31.12.2014</t>
  </si>
  <si>
    <t>ZDA08B0BD9</t>
  </si>
  <si>
    <t>RICHIESTA DI PREVENTIVO PER LA FORNITURA DI KIT SPORTIVI PER LA REALIZZAZIONE DEL PROGETTO REGIONALE INTERASSESSORILE "SBAM! - EDUCAZIONE AI CORRETTI STILI DI VITA"</t>
  </si>
  <si>
    <t>P.IVA 01993190741</t>
  </si>
  <si>
    <t>ARCOS ITALIA di Latorre Giorgia</t>
  </si>
  <si>
    <t>INIZIO FORNITURA 05/04/2013 COMPLETAMENTO30/08/2013</t>
  </si>
  <si>
    <t>01993190741</t>
  </si>
  <si>
    <t>04030530721</t>
  </si>
  <si>
    <t>1) LOCONSOLE P.V.A.</t>
  </si>
  <si>
    <t>5143818CE2</t>
  </si>
  <si>
    <t>AFFIDAMENTO DEL SERVIZIO “BORGHI FIORITI: UN RACCONTO DI EMOZIONI” PROGETTO INTERREGIONALE– ANNUALITÀ 2009 ( L. 27 DICEMBRE 2006, N. 296"- ARTICOLO 1- COMMA 1227</t>
  </si>
  <si>
    <t>DITTA MARIO ADDA EDITORI SNC</t>
  </si>
  <si>
    <t>POMILIO BLUMM SRL</t>
  </si>
  <si>
    <t>2 Elledesign di Lippolis Gabriele Menotti e C   SAS</t>
  </si>
  <si>
    <t>AB Comunicazioni Srl</t>
  </si>
  <si>
    <t>Pomilio Blumm Srl</t>
  </si>
  <si>
    <t>PROTEM Srl</t>
  </si>
  <si>
    <t>Strade Srl</t>
  </si>
  <si>
    <t>aprile 2013/ottobre 2013 Prestazioni di Servizi ancora in corso</t>
  </si>
  <si>
    <t>ZDA0C1BFE2</t>
  </si>
  <si>
    <t xml:space="preserve">Progetto SHAPE         Realizzazione e stampa di materiale promozionale. </t>
  </si>
  <si>
    <t>PROTEM srl</t>
  </si>
  <si>
    <t>28.10.2013/02.12.2013</t>
  </si>
  <si>
    <t>€. 2.098,36 per integrazione servizi</t>
  </si>
  <si>
    <t>Z480C65369</t>
  </si>
  <si>
    <t>Servizio Lunch. Meeting 5 dic 2013. Progetto SHAPE</t>
  </si>
  <si>
    <t>Ristorante Il SALE</t>
  </si>
  <si>
    <t>Galleria del Gusto srl ristorante</t>
  </si>
  <si>
    <t>19.11.2013/06.12.2013</t>
  </si>
  <si>
    <t>ZB70C8E8C0</t>
  </si>
  <si>
    <t>Servizio noleggio pullman con autista Meeting 5 dic 2013. Progetto SHAPE</t>
  </si>
  <si>
    <t>Adriatic Driver Service srl</t>
  </si>
  <si>
    <t>26.12.2013/09.12.2013</t>
  </si>
  <si>
    <t>Z5F0C38CE3</t>
  </si>
  <si>
    <t>Servizio Coffee Break. Meeting 5 dic 2013. Progetto SHAPE</t>
  </si>
  <si>
    <t>Arcadia Food</t>
  </si>
  <si>
    <t>Tambone di Iannone srl</t>
  </si>
  <si>
    <t>Bari Congressi &amp; Cultura srl</t>
  </si>
  <si>
    <t>06.11.2013/05.12.2013</t>
  </si>
  <si>
    <t>Z5E093A2F4</t>
  </si>
  <si>
    <t>Richiesta di preventivo per la fornitura di SERVIZI DI COMUNICAZIONE  E PRODOTTI MULTIMEDIALI comprensivi di prodotti di stampa e multimediali.</t>
  </si>
  <si>
    <t>02316280730</t>
  </si>
  <si>
    <t>ARES SOC. COOP A RL</t>
  </si>
  <si>
    <t>07021570721</t>
  </si>
  <si>
    <t>COMMUNICATION LABORATORY SRL</t>
  </si>
  <si>
    <t>03177590720</t>
  </si>
  <si>
    <t>Consorzio CONSULTING</t>
  </si>
  <si>
    <t>04000910754</t>
  </si>
  <si>
    <t>Dinamica Società Cooperativa</t>
  </si>
  <si>
    <t>CNCGTN79C21A662L</t>
  </si>
  <si>
    <t>Gaetano Cianciotta</t>
  </si>
  <si>
    <t>05799280721</t>
  </si>
  <si>
    <t>GRAFICA 080 S.R.L.</t>
  </si>
  <si>
    <t>07064790723</t>
  </si>
  <si>
    <t>GRAFICHE DESTE SRL</t>
  </si>
  <si>
    <t>01580930715</t>
  </si>
  <si>
    <t>HGV ADVERTISING s.r.l.u.</t>
  </si>
  <si>
    <t>0268260726</t>
  </si>
  <si>
    <t>ITALGRAFICA SUD S.R.L.</t>
  </si>
  <si>
    <t>04333230722</t>
  </si>
  <si>
    <t>kibrit &amp; calce srl</t>
  </si>
  <si>
    <t>07084800726</t>
  </si>
  <si>
    <t>L'ARANCIA</t>
  </si>
  <si>
    <t>ORANGE PUBLIC MANAGEMENT</t>
  </si>
  <si>
    <t>06416020722</t>
  </si>
  <si>
    <t>SAGRAF S.R.L.</t>
  </si>
  <si>
    <t>0125560730</t>
  </si>
  <si>
    <t>Stampa Sud Spa</t>
  </si>
  <si>
    <t>07308790729</t>
  </si>
  <si>
    <t>VIDEOSCOOP di DE SANTIS FELICE ANTONIO</t>
  </si>
  <si>
    <t>9 mesi</t>
  </si>
  <si>
    <t>Z1E0C755B8</t>
  </si>
  <si>
    <t>Richiesta di preventivo per la fornitura di APPARECCHIATURE INFORMATICHE E MULTIMEDIALI.</t>
  </si>
  <si>
    <t>0813430709</t>
  </si>
  <si>
    <t>AFA Systems srl</t>
  </si>
  <si>
    <t>06427230724</t>
  </si>
  <si>
    <t>5197408CC0</t>
  </si>
  <si>
    <t>Procedura telematica per l'acquisizione in economia ex art. 125 D.Lgs 163/2006 relativa alla fornitura di q.li 3000 di paglia per gli stalloni equini ed asinini dell'Ufficio Incremento Ippico di Foggia.  </t>
  </si>
  <si>
    <t>05269550728</t>
  </si>
  <si>
    <t>BIOFARM SERVICE sas di DELFINE &amp; C.</t>
  </si>
  <si>
    <t>03437050713</t>
  </si>
  <si>
    <t>DE SANTIS GIOVANNI</t>
  </si>
  <si>
    <t>04409010727</t>
  </si>
  <si>
    <t>FRATELLI GIROLAMO S.R.L</t>
  </si>
  <si>
    <t>01659710543</t>
  </si>
  <si>
    <t>MIGNINI &amp; PETRINI</t>
  </si>
  <si>
    <t>PLMVLN57R20A149W</t>
  </si>
  <si>
    <t>PALMISANO VITO LEONARDO</t>
  </si>
  <si>
    <t>06234730726</t>
  </si>
  <si>
    <t>SPECIALMANGIMI GALTIERI SPA</t>
  </si>
  <si>
    <t>Procedura Telematica per l’acquisizione in economia ex art. 125 del D.lgs 163/2006 relativa alla fornitura di q.li 200 di avena occorrente per l’alimentazione degli stalloni equini ed asinini dell’Ufficio Incremento Ippico di Foggia.  </t>
  </si>
  <si>
    <t>LSLNCR58T45D643M</t>
  </si>
  <si>
    <t>04209100728</t>
  </si>
  <si>
    <t>03942490727</t>
  </si>
  <si>
    <t>04512010754</t>
  </si>
  <si>
    <t xml:space="preserve">DE SANTIS GIOVANNI </t>
  </si>
  <si>
    <t>la Salandra Anna Croce</t>
  </si>
  <si>
    <t>Pastore s.r.l.</t>
  </si>
  <si>
    <t>RACANATI MULTITRADER S.N.C.</t>
  </si>
  <si>
    <t xml:space="preserve">RAG.PIETRO GUARNIERI-FIGLI SRL </t>
  </si>
  <si>
    <t>stegar srl</t>
  </si>
  <si>
    <t>BIOFARM SERVICE sas di DELFINE &amp;  C.</t>
  </si>
  <si>
    <t>Procedura Telematica per l’acquisizione in economia ex art. 125 del D.lgs 163/2006 relativa alla fornitura di q.li 600 di mangime pellettato occorrente per l’alimentazione degli stalloni equini ed asinini dell’Ufficio Incremento Ippico di Foggia .  </t>
  </si>
  <si>
    <t>12085140155</t>
  </si>
  <si>
    <t>00937220598</t>
  </si>
  <si>
    <t>03465200750</t>
  </si>
  <si>
    <t>00590020715</t>
  </si>
  <si>
    <t>RAG.PIETRO GUARNIERI-FIGLI SRL</t>
  </si>
  <si>
    <t>DIETETIC METABOLIC FOOD srl</t>
  </si>
  <si>
    <t>HEINZ ITALIA SPA</t>
  </si>
  <si>
    <t>L.F.B. srl</t>
  </si>
  <si>
    <t>soc.coop. BAR GE.IN.COM. ar.l</t>
  </si>
  <si>
    <t>5315445BF7</t>
  </si>
  <si>
    <t>Procedura Telematica per l’acquisizione in economia ex art. 125 del D.lgs 163/2006 relativa alla fornitura di vaccini veterinari occorrenti per gli stalloni equini ed asinini dell’Ufficio Incremento Ippico di Foggia.</t>
  </si>
  <si>
    <t>10852890150</t>
  </si>
  <si>
    <t>11278030157</t>
  </si>
  <si>
    <t>05208250729</t>
  </si>
  <si>
    <t>03981260239</t>
  </si>
  <si>
    <t>00643730419</t>
  </si>
  <si>
    <t>04147410759</t>
  </si>
  <si>
    <t>03770960718</t>
  </si>
  <si>
    <t>01779530466</t>
  </si>
  <si>
    <t>06954380157</t>
  </si>
  <si>
    <t xml:space="preserve">Hikma Italia </t>
  </si>
  <si>
    <t>FARMALAB SRL</t>
  </si>
  <si>
    <t xml:space="preserve">FG SERVICE </t>
  </si>
  <si>
    <t xml:space="preserve">Kedrion </t>
  </si>
  <si>
    <t>PFIZER ITALIA</t>
  </si>
  <si>
    <t xml:space="preserve">                                      </t>
  </si>
  <si>
    <t>531591717C</t>
  </si>
  <si>
    <t xml:space="preserve">Procedura Telematica per l’acquisizione in economia ex art. 125 del D.lgs 163/2006 relativa alla fornitura di semi occorrenti per la semina del campo agricolo dell’Ufficio Incremento Ippico di Foggia. </t>
  </si>
  <si>
    <t xml:space="preserve">la Salandra Anna Croce </t>
  </si>
  <si>
    <t xml:space="preserve">04512010754 </t>
  </si>
  <si>
    <t>533844937A</t>
  </si>
  <si>
    <t xml:space="preserve">Procedura Telematica per l’affidamento del servizio di disinfestazione delle aree interne ed esterne dell’Ufficio Incremento Ippico di Foggia. </t>
  </si>
  <si>
    <t>ARPI SERVICE S.R.L.</t>
  </si>
  <si>
    <t xml:space="preserve">C.M. DI RACANO MARIO srl </t>
  </si>
  <si>
    <t xml:space="preserve">Cooperativa Sociale </t>
  </si>
  <si>
    <t>Daunia Express soc. coop.</t>
  </si>
  <si>
    <t>05514440725</t>
  </si>
  <si>
    <t>DETER ALFARANO SRL</t>
  </si>
  <si>
    <t>06207900728</t>
  </si>
  <si>
    <t>HARMONIA AMBIENTE SRL</t>
  </si>
  <si>
    <t>02791590728</t>
  </si>
  <si>
    <t>LA PULITA &amp; SERVICE s.c. a r.l.</t>
  </si>
  <si>
    <t xml:space="preserve">03043450711 </t>
  </si>
  <si>
    <t>PROTECTA S.R.L.</t>
  </si>
  <si>
    <t xml:space="preserve">REAL CITY S.R.L </t>
  </si>
  <si>
    <t xml:space="preserve">San Gaspare srl </t>
  </si>
  <si>
    <t xml:space="preserve">03232880710 </t>
  </si>
  <si>
    <t>Sanificazione Ambientale</t>
  </si>
  <si>
    <t xml:space="preserve">00809880701 </t>
  </si>
  <si>
    <t xml:space="preserve">SISTA srl </t>
  </si>
  <si>
    <t>SOC. COOP.LA NUOVA PERLA A.R.L.</t>
  </si>
  <si>
    <t>Soc.Coop.Produzione e Lavoro Tre Fiammelle</t>
  </si>
  <si>
    <t>53505949D7</t>
  </si>
  <si>
    <t>Procedura Telematica per l’affidamento delle lavorazioni occorrenti al campo agricolo dell’Ufficio Incremento Ippico di Foggia per l’annata agraria 2013/2014.</t>
  </si>
  <si>
    <t>BNFFBA78B17E205S</t>
  </si>
  <si>
    <t>LA GARDENIA DI Bonfrate Fabio</t>
  </si>
  <si>
    <t>03570290753</t>
  </si>
  <si>
    <t xml:space="preserve">TUNDO SRL </t>
  </si>
  <si>
    <t>VLPVCN69D13L280X</t>
  </si>
  <si>
    <t>Volpe Vincenzo</t>
  </si>
  <si>
    <t>5316454C9E</t>
  </si>
  <si>
    <t>Procedura Telematica per l’acquisizione in economia ex art. 125 del D.lgs 163/2006 relativa alla fornitura di concime e diserbante occorrente per la concimazione del campo agricolo dell’Ufficio Incremento Ippico di Foggia.</t>
  </si>
  <si>
    <t>TGLGCR71A25B180S</t>
  </si>
  <si>
    <t>AGRIFARM DI TAGLIENTE GIANCARLO</t>
  </si>
  <si>
    <t>CARLO ERBA REAGENTI SpA</t>
  </si>
  <si>
    <t xml:space="preserve">SMUPLA60L10L049N </t>
  </si>
  <si>
    <t xml:space="preserve">03156340758 </t>
  </si>
  <si>
    <t>FEMIR s.a.s. di CAVALIERI ANNA RITA &amp; C. Sas</t>
  </si>
  <si>
    <t>04192150722</t>
  </si>
  <si>
    <t>LINEA ACTIV DI INCHINGOLO FRANCESCO &amp; C. S.A.S.</t>
  </si>
  <si>
    <t xml:space="preserve">RACANATI MULTITRADER S.N.C. </t>
  </si>
  <si>
    <t xml:space="preserve">02083540746 </t>
  </si>
  <si>
    <t xml:space="preserve">VEGETABLE LINEA AGRICOLTURA SRL </t>
  </si>
  <si>
    <t>53688860 3</t>
  </si>
  <si>
    <t>Richiesta preventivo per l'acquisizione in economia ex art. 125 del D.lgs 163/2006 relativa alla fornitura di n. 784 coppie di ferri per mascalcia.</t>
  </si>
  <si>
    <t>FIFPE di PREGNO BRUNO</t>
  </si>
  <si>
    <t>TATTINI</t>
  </si>
  <si>
    <t xml:space="preserve">VIALI SILVANO </t>
  </si>
  <si>
    <t>FUSETTI ANGELO</t>
  </si>
  <si>
    <t>DI BENEDETTO S.R.L.</t>
  </si>
  <si>
    <t>BRESCIANI BRUNO &amp; FIGLI</t>
  </si>
  <si>
    <t xml:space="preserve">CALZA </t>
  </si>
  <si>
    <t xml:space="preserve">SOCIETA’ ITALIANA DI MASCALCIA BUSONI </t>
  </si>
  <si>
    <t>Officine autorizzate Toyota di Foggia</t>
  </si>
  <si>
    <t>AQUILANO MOTORI SRL - S. SEVERO</t>
  </si>
  <si>
    <t>946,00</t>
  </si>
  <si>
    <t>Z8E0CD8CD0</t>
  </si>
  <si>
    <t>ACQUISTO PNEUMATICI</t>
  </si>
  <si>
    <t>ZC40CFA10E</t>
  </si>
  <si>
    <t>ZD40D0B2FF</t>
  </si>
  <si>
    <t>FORNITURA OLIO MOTORE SERVIZIO GFORESTE FOGGIA</t>
  </si>
  <si>
    <t>ZAE0CC2BA5</t>
  </si>
  <si>
    <t>FORNITURA CARTELLINE"</t>
  </si>
  <si>
    <t>ZD20D09ED9</t>
  </si>
  <si>
    <t>FORNITURA 100 SCHEDE RIEPILOGATIVE E 150 SCHEDE P ORG 2</t>
  </si>
  <si>
    <t>Z97DBF0B43</t>
  </si>
  <si>
    <t>FORNITURA COPPE IN METALLO</t>
  </si>
  <si>
    <t>TECNOGRAFICA SNC DI MARIELLA A. E C.</t>
  </si>
  <si>
    <t>68,00</t>
  </si>
  <si>
    <t>ZE30BF6657</t>
  </si>
  <si>
    <t>INTEGRATORI ALIMENTARI</t>
  </si>
  <si>
    <t>MURGIA VET SRL GIOIA DEL COLLE</t>
  </si>
  <si>
    <t>109,12</t>
  </si>
  <si>
    <t>Z8F0C71DE5</t>
  </si>
  <si>
    <t>RIPARAZIONE E MANUTENZIONE FOTOCOPIATRICE</t>
  </si>
  <si>
    <t>TEKNOSABA DI SABATINO A.</t>
  </si>
  <si>
    <t>ZB30CE32AE</t>
  </si>
  <si>
    <t>Manutenzione Impianti</t>
  </si>
  <si>
    <t>O3679530711</t>
  </si>
  <si>
    <t>GIANDOLFI NICOLA</t>
  </si>
  <si>
    <t>3 gg.</t>
  </si>
  <si>
    <t>1090,00</t>
  </si>
  <si>
    <t>Z360C0699E</t>
  </si>
  <si>
    <t>Assistenza sistemistica</t>
  </si>
  <si>
    <t>O3309550717</t>
  </si>
  <si>
    <t>ICASYSTEMS</t>
  </si>
  <si>
    <t>360 gg.</t>
  </si>
  <si>
    <t>7830,00</t>
  </si>
  <si>
    <t>Z2B0C00982</t>
  </si>
  <si>
    <t>Lavori di trasloco e Facc</t>
  </si>
  <si>
    <t>O3476320712</t>
  </si>
  <si>
    <t>DAUNIA EXPRESS</t>
  </si>
  <si>
    <t>1832,00</t>
  </si>
  <si>
    <t>ZA00BFC509</t>
  </si>
  <si>
    <t>Fornitori piattaforma Empulia tutti stessa classe merceologica con sede nella provincia di  Foggia</t>
  </si>
  <si>
    <t>O3143290710</t>
  </si>
  <si>
    <t xml:space="preserve">VEGA ELETTRIC S.N.C. </t>
  </si>
  <si>
    <t xml:space="preserve">Manutenzione straordinaria impianti elettrici per fornitura e posa in opera di batterie per lampade di emergenza e di sostituzione apparecchiature illuminazione emergenza etc. </t>
  </si>
  <si>
    <t>ZD90A931D4</t>
  </si>
  <si>
    <t>O3206210712</t>
  </si>
  <si>
    <t>TRASLOCHI IANNACE</t>
  </si>
  <si>
    <t>4 gg.</t>
  </si>
  <si>
    <t>1200,00</t>
  </si>
  <si>
    <t>lavori di trasloco e Facc sgombero Palazzo AQP</t>
  </si>
  <si>
    <t>Z7B0ACD56E</t>
  </si>
  <si>
    <t>O3279500718</t>
  </si>
  <si>
    <t>TERMOEDIL DI V. GALLO</t>
  </si>
  <si>
    <t>2 gg.</t>
  </si>
  <si>
    <t>285,00</t>
  </si>
  <si>
    <t>Manutenzione straordinar Impianti climatizz</t>
  </si>
  <si>
    <t>Z7A0ACD529</t>
  </si>
  <si>
    <t>O3463920714</t>
  </si>
  <si>
    <t>GA.MI. ESTINTORI</t>
  </si>
  <si>
    <t>D.Lgs. 626/94 e ss.mm.ii. Fornitura e consegna  Cassette pronto soccorso</t>
  </si>
  <si>
    <t>Z940AB0395</t>
  </si>
  <si>
    <t>2900,00</t>
  </si>
  <si>
    <t>Lavori di trasloco e Facc beni mobili da Viale Caduti Tutte Guerre a Foggia c/o Ufficio Parco Tratturi</t>
  </si>
  <si>
    <t>ZA30A5F386</t>
  </si>
  <si>
    <t>O1901990711</t>
  </si>
  <si>
    <t>CLIMAIMPIANTI &amp; c. S.A.S.</t>
  </si>
  <si>
    <t>6 gg.</t>
  </si>
  <si>
    <t>1878,00</t>
  </si>
  <si>
    <t>Lavori di sostituzione organi ISPELS scaduti Centrali Termiche</t>
  </si>
  <si>
    <t>Z280A5F2BA</t>
  </si>
  <si>
    <t>O349620716</t>
  </si>
  <si>
    <t>RIELLO DI MONTENEGRO</t>
  </si>
  <si>
    <t>1 g.</t>
  </si>
  <si>
    <t>710,00</t>
  </si>
  <si>
    <t>Z9D0A5F1E8</t>
  </si>
  <si>
    <t>CONSO CIRO</t>
  </si>
  <si>
    <t>Lavori elettrici per adeg. punto di consegna strada a servizio uffici plesso di Via Caggese</t>
  </si>
  <si>
    <t>Z740A5AA11</t>
  </si>
  <si>
    <t>Fornitura idrica uffici reg.</t>
  </si>
  <si>
    <t>00347000721</t>
  </si>
  <si>
    <t>Acquedotto Pugliese SpA</t>
  </si>
  <si>
    <t>ZF509B01E0</t>
  </si>
  <si>
    <t>ZF00959FF3</t>
  </si>
  <si>
    <t>O1602720714</t>
  </si>
  <si>
    <t>SAN GASPARE SRL</t>
  </si>
  <si>
    <t>800,00</t>
  </si>
  <si>
    <t>Lavori di trasloco e Facc trasferimento ufficio ex Riscontro e Rendicontaz.</t>
  </si>
  <si>
    <t>ZF509583E2</t>
  </si>
  <si>
    <t>Lavori di falegnameria</t>
  </si>
  <si>
    <t>O2143770713</t>
  </si>
  <si>
    <t>PIPLI ATTILIO</t>
  </si>
  <si>
    <t>3200,00</t>
  </si>
  <si>
    <t>Z970A703CD</t>
  </si>
  <si>
    <t>SERVIZIO DI FORNITURA IDRICA</t>
  </si>
  <si>
    <t>1718,70</t>
  </si>
  <si>
    <t>Z940ABBDDF</t>
  </si>
  <si>
    <t>Fornitura sedia ergonomica (indagine di mercato vari preventivi)</t>
  </si>
  <si>
    <t>00853730737</t>
  </si>
  <si>
    <t>Artecnica S.R.L.</t>
  </si>
  <si>
    <t>7gg</t>
  </si>
  <si>
    <t>Z4E0A4C629</t>
  </si>
  <si>
    <t>Fornitura e installazione citofono</t>
  </si>
  <si>
    <t>00361210735</t>
  </si>
  <si>
    <t>Artibello di Bello Luigi</t>
  </si>
  <si>
    <t>14 gg</t>
  </si>
  <si>
    <t>Z200953BC4</t>
  </si>
  <si>
    <t>Sostituzione cordicella tenda a veneziana</t>
  </si>
  <si>
    <t>NUOVI PRESIDI SLOW FOOD IN PUGLIA (FICO MANDORLATO DI SAN MICHELE SALENTINO / ALBICOCCA DI GALATONE E FICO MANDORLATO)</t>
  </si>
  <si>
    <t>SLOW FOOD ITALIA</t>
  </si>
  <si>
    <t>ORTI DI PUGLIA</t>
  </si>
  <si>
    <t>KIBRIT &amp; CALCE</t>
  </si>
  <si>
    <t>1 ANNO</t>
  </si>
  <si>
    <t xml:space="preserve">Fiera Rimini Horeca 2013 selezione Birra </t>
  </si>
  <si>
    <t>ARES</t>
  </si>
  <si>
    <t>IO MANGIO TUTTO: NO AL CIBO NELLA SPAZZATURA</t>
  </si>
  <si>
    <t>Associazione MoraleActionAid Italia</t>
  </si>
  <si>
    <t>PIGLIA LA PUGLIA</t>
  </si>
  <si>
    <t>ANTIMEDIA</t>
  </si>
  <si>
    <t>GUIDA AGLI EXTRAVERGINE DI PUGLIA</t>
  </si>
  <si>
    <t>TIRSOMEDIA</t>
  </si>
  <si>
    <t>FOCARA DI NOVOLI: SERVIZI DI COMUNICAZIONE</t>
  </si>
  <si>
    <t>RADIO SALENTUOSI</t>
  </si>
  <si>
    <t xml:space="preserve">ED SPECIALE CARNEVALE DI PUTIGNANO </t>
  </si>
  <si>
    <t>FAX</t>
  </si>
  <si>
    <t xml:space="preserve"> COPAGRI Salone dell’agroalimentare, Focaia Novoli 2013</t>
  </si>
  <si>
    <t>IMT &amp; Co. Lecce</t>
  </si>
  <si>
    <t xml:space="preserve">GUIDA AGRITURIST 2013 </t>
  </si>
  <si>
    <t>AGRITURIST</t>
  </si>
  <si>
    <t>4883600A33</t>
  </si>
  <si>
    <t>AREA PREALLESTITA / MISSIONE GIOVANI IMPRENDITORI NON ESPOSITORI / ANIMAZIONE / UFFICIO STAMPA</t>
  </si>
  <si>
    <t>BIOL ITALIA</t>
  </si>
  <si>
    <t>BIOFACH 13 - 6 FEB 2013</t>
  </si>
  <si>
    <t>ULTERIORI SPESE PER ATTREZZATURE FIERA E TRANSFER</t>
  </si>
  <si>
    <t>BIOFACH 13 - 6 FEB 2014</t>
  </si>
  <si>
    <t>NO DITTA ESTERA</t>
  </si>
  <si>
    <t>INCONTRO CON OPERATORI TEDESCHI FUORI FIERA</t>
  </si>
  <si>
    <t>CAMERA DI COMMERCIO ITALO - TEDESCA</t>
  </si>
  <si>
    <t>BIOFACH 13 - 6 FEB 2015</t>
  </si>
  <si>
    <t>Z9B086CC32</t>
  </si>
  <si>
    <t>REDAZIONALI WEB</t>
  </si>
  <si>
    <t xml:space="preserve"> I.M.T. &amp;Co.</t>
  </si>
  <si>
    <t>BIOFACH 13 - 6 FEB 2016</t>
  </si>
  <si>
    <t>REDAZIONALI VIDEO ON LINE E PROMOZIONE SALENTOWEB.TV</t>
  </si>
  <si>
    <t>INCIMA SRL</t>
  </si>
  <si>
    <t>BIOFACH 13 - 6 FEB 2017</t>
  </si>
  <si>
    <t>BIT: ATTREZZATURE AREA COOKING</t>
  </si>
  <si>
    <t>POMILIO BLUMM</t>
  </si>
  <si>
    <t>BIT 14 - 17 FEB 2013</t>
  </si>
  <si>
    <t>BIT: TELECAMERA AREA COOKING</t>
  </si>
  <si>
    <t>BIT 14 - 17 FEB 2014</t>
  </si>
  <si>
    <t xml:space="preserve">COORDINAMENTO TEATRO DEL GUSTO - ANIMAZIONE DESK </t>
  </si>
  <si>
    <t>BIT: MOVIMENTO TURISMO DEL VINO - PUGLIA</t>
  </si>
  <si>
    <t>BIT 14 - 17 FEB 2015</t>
  </si>
  <si>
    <t>GESTIONE TEATRO DEL GUSTO</t>
  </si>
  <si>
    <t>BIT: CONSORZIO PUGLIA IN MASSERIA</t>
  </si>
  <si>
    <t>BIT 14 - 17 FEB 2016</t>
  </si>
  <si>
    <t>OPUSCOLI N. 20,000</t>
  </si>
  <si>
    <t>BIT: SPAZIO EVENTI</t>
  </si>
  <si>
    <t>BIT 14 - 17 FEB 2017</t>
  </si>
  <si>
    <t>GUIDA AGRITURISMI N. 1,000</t>
  </si>
  <si>
    <t>BIT: TIRSOMEDIA</t>
  </si>
  <si>
    <t>BIT 14 - 17 FEB 2018</t>
  </si>
  <si>
    <t>SEGRETERIA ORGANIZZATIVA E COORDINAMENTO COMUNICAZIONE</t>
  </si>
  <si>
    <t>BIT: EVENTI</t>
  </si>
  <si>
    <t>BIT 14 - 17 FEB 2019</t>
  </si>
  <si>
    <t>PROMO E SPOT MASSERIE SOTTO LE STELLE</t>
  </si>
  <si>
    <t>BIT: WEMAKE FOTOVIDEO</t>
  </si>
  <si>
    <t>BIT 14 - 17 FEB 2020</t>
  </si>
  <si>
    <t>SERVER E SITO WEB FTP A LARGA BANDA</t>
  </si>
  <si>
    <t>BIT 14 - 17 FEB 2021</t>
  </si>
  <si>
    <t>DIRETTA WEB</t>
  </si>
  <si>
    <t>BIT: MEDIAREPORT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</si>
</sst>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########"/>
    <numFmt numFmtId="165" formatCode="#,##0.00_ ;\-#,##0.00\ 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0" fillId="0" borderId="0"/>
    <xf numFmtId="43" fontId="10" fillId="0" borderId="0" applyFont="0" applyFill="0" applyBorder="0" applyAlignment="0" applyProtection="0"/>
    <xf numFmtId="0" fontId="5" fillId="0" borderId="0"/>
    <xf numFmtId="0" fontId="10" fillId="0" borderId="0"/>
    <xf numFmtId="0" fontId="5" fillId="0" borderId="0"/>
    <xf numFmtId="44" fontId="1" fillId="0" borderId="0" applyFont="0" applyFill="0" applyBorder="0" applyAlignment="0" applyProtection="0"/>
  </cellStyleXfs>
  <cellXfs count="31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top" wrapText="1"/>
    </xf>
    <xf numFmtId="49" fontId="9" fillId="0" borderId="1" xfId="2" applyNumberFormat="1" applyFont="1" applyBorder="1" applyAlignment="1">
      <alignment horizontal="left"/>
    </xf>
    <xf numFmtId="0" fontId="9" fillId="0" borderId="1" xfId="2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1" xfId="0" quotePrefix="1" applyNumberFormat="1" applyFont="1" applyBorder="1" applyAlignment="1">
      <alignment horizontal="left"/>
    </xf>
    <xf numFmtId="0" fontId="5" fillId="2" borderId="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4" xfId="0" quotePrefix="1" applyFont="1" applyBorder="1" applyAlignment="1">
      <alignment horizontal="left"/>
    </xf>
    <xf numFmtId="0" fontId="5" fillId="0" borderId="2" xfId="0" quotePrefix="1" applyFont="1" applyBorder="1" applyAlignment="1">
      <alignment horizontal="left"/>
    </xf>
    <xf numFmtId="0" fontId="5" fillId="0" borderId="13" xfId="0" quotePrefix="1" applyFont="1" applyBorder="1" applyAlignment="1">
      <alignment horizontal="left"/>
    </xf>
    <xf numFmtId="1" fontId="5" fillId="0" borderId="9" xfId="0" quotePrefix="1" applyNumberFormat="1" applyFont="1" applyBorder="1" applyAlignment="1">
      <alignment horizontal="left"/>
    </xf>
    <xf numFmtId="0" fontId="5" fillId="0" borderId="9" xfId="0" quotePrefix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13" xfId="0" quotePrefix="1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5" fillId="0" borderId="4" xfId="0" quotePrefix="1" applyFont="1" applyBorder="1" applyAlignment="1">
      <alignment horizontal="left" vertical="center"/>
    </xf>
    <xf numFmtId="0" fontId="5" fillId="0" borderId="2" xfId="0" quotePrefix="1" applyFont="1" applyBorder="1" applyAlignment="1">
      <alignment horizontal="left" vertical="center"/>
    </xf>
    <xf numFmtId="0" fontId="5" fillId="0" borderId="10" xfId="0" quotePrefix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 wrapText="1"/>
    </xf>
    <xf numFmtId="49" fontId="0" fillId="0" borderId="1" xfId="1" applyNumberFormat="1" applyFont="1" applyBorder="1" applyAlignment="1">
      <alignment horizontal="left" vertical="center" wrapText="1"/>
    </xf>
    <xf numFmtId="49" fontId="0" fillId="0" borderId="9" xfId="1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5" fillId="2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3" fillId="0" borderId="1" xfId="0" quotePrefix="1" applyFont="1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top" wrapText="1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44" fontId="0" fillId="0" borderId="9" xfId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5" fillId="0" borderId="1" xfId="0" quotePrefix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49" fontId="5" fillId="0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14" fontId="5" fillId="2" borderId="9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center"/>
    </xf>
    <xf numFmtId="14" fontId="0" fillId="0" borderId="1" xfId="1" applyNumberFormat="1" applyFont="1" applyBorder="1" applyAlignment="1">
      <alignment horizontal="left" vertical="center"/>
    </xf>
    <xf numFmtId="14" fontId="0" fillId="0" borderId="9" xfId="1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left" vertical="center" wrapText="1"/>
    </xf>
    <xf numFmtId="165" fontId="5" fillId="0" borderId="1" xfId="8" applyNumberFormat="1" applyFont="1" applyBorder="1" applyAlignment="1">
      <alignment horizontal="right" vertical="center" wrapText="1"/>
    </xf>
    <xf numFmtId="165" fontId="5" fillId="0" borderId="1" xfId="8" applyNumberFormat="1" applyFont="1" applyBorder="1" applyAlignment="1">
      <alignment horizontal="right" vertical="center"/>
    </xf>
    <xf numFmtId="165" fontId="0" fillId="0" borderId="1" xfId="8" applyNumberFormat="1" applyFont="1" applyBorder="1" applyAlignment="1">
      <alignment horizontal="right"/>
    </xf>
    <xf numFmtId="165" fontId="5" fillId="2" borderId="1" xfId="8" applyNumberFormat="1" applyFont="1" applyFill="1" applyBorder="1" applyAlignment="1">
      <alignment horizontal="right" vertical="center" wrapText="1"/>
    </xf>
    <xf numFmtId="165" fontId="0" fillId="2" borderId="1" xfId="8" applyNumberFormat="1" applyFont="1" applyFill="1" applyBorder="1" applyAlignment="1">
      <alignment horizontal="right"/>
    </xf>
    <xf numFmtId="165" fontId="9" fillId="0" borderId="1" xfId="8" applyNumberFormat="1" applyFont="1" applyBorder="1" applyAlignment="1">
      <alignment horizontal="right" vertical="center"/>
    </xf>
    <xf numFmtId="165" fontId="5" fillId="0" borderId="1" xfId="8" applyNumberFormat="1" applyFont="1" applyBorder="1" applyAlignment="1">
      <alignment horizontal="right" vertical="top" wrapText="1"/>
    </xf>
    <xf numFmtId="165" fontId="0" fillId="0" borderId="1" xfId="8" applyNumberFormat="1" applyFont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14" fontId="5" fillId="2" borderId="2" xfId="0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/>
    </xf>
    <xf numFmtId="0" fontId="0" fillId="2" borderId="8" xfId="0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/>
    </xf>
    <xf numFmtId="0" fontId="0" fillId="2" borderId="2" xfId="0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11" fontId="5" fillId="2" borderId="1" xfId="0" quotePrefix="1" applyNumberFormat="1" applyFont="1" applyFill="1" applyBorder="1" applyAlignment="1">
      <alignment horizontal="left" vertical="center" wrapText="1"/>
    </xf>
    <xf numFmtId="0" fontId="0" fillId="2" borderId="1" xfId="0" quotePrefix="1" applyFill="1" applyBorder="1" applyAlignment="1">
      <alignment horizontal="left" wrapText="1"/>
    </xf>
    <xf numFmtId="0" fontId="5" fillId="2" borderId="1" xfId="0" quotePrefix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/>
    </xf>
    <xf numFmtId="0" fontId="5" fillId="2" borderId="8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44" fontId="0" fillId="2" borderId="1" xfId="1" applyFont="1" applyFill="1" applyBorder="1" applyAlignment="1">
      <alignment horizontal="left" vertical="center"/>
    </xf>
    <xf numFmtId="44" fontId="0" fillId="2" borderId="9" xfId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/>
    </xf>
    <xf numFmtId="165" fontId="4" fillId="0" borderId="1" xfId="8" applyNumberFormat="1" applyFont="1" applyBorder="1" applyAlignment="1">
      <alignment horizontal="right" vertical="center" wrapText="1"/>
    </xf>
    <xf numFmtId="165" fontId="6" fillId="0" borderId="1" xfId="8" applyNumberFormat="1" applyFont="1" applyBorder="1" applyAlignment="1">
      <alignment horizontal="right" vertical="center" wrapText="1"/>
    </xf>
    <xf numFmtId="165" fontId="5" fillId="3" borderId="1" xfId="8" applyNumberFormat="1" applyFont="1" applyFill="1" applyBorder="1" applyAlignment="1">
      <alignment horizontal="right" vertical="center" wrapText="1"/>
    </xf>
    <xf numFmtId="165" fontId="0" fillId="0" borderId="1" xfId="8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wrapText="1"/>
    </xf>
    <xf numFmtId="0" fontId="9" fillId="0" borderId="19" xfId="2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4" fontId="0" fillId="0" borderId="15" xfId="1" applyFont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/>
    </xf>
    <xf numFmtId="165" fontId="5" fillId="0" borderId="19" xfId="8" applyNumberFormat="1" applyFont="1" applyBorder="1" applyAlignment="1">
      <alignment horizontal="right" vertical="center" wrapText="1"/>
    </xf>
    <xf numFmtId="165" fontId="5" fillId="0" borderId="15" xfId="8" applyNumberFormat="1" applyFont="1" applyBorder="1" applyAlignment="1">
      <alignment horizontal="right" vertical="center" wrapText="1"/>
    </xf>
    <xf numFmtId="165" fontId="5" fillId="0" borderId="17" xfId="8" applyNumberFormat="1" applyFont="1" applyBorder="1" applyAlignment="1">
      <alignment horizontal="right" vertical="center" wrapText="1"/>
    </xf>
    <xf numFmtId="165" fontId="5" fillId="0" borderId="19" xfId="8" applyNumberFormat="1" applyFont="1" applyBorder="1" applyAlignment="1">
      <alignment horizontal="right" vertical="center"/>
    </xf>
    <xf numFmtId="165" fontId="5" fillId="0" borderId="19" xfId="8" applyNumberFormat="1" applyFont="1" applyBorder="1" applyAlignment="1">
      <alignment horizontal="right"/>
    </xf>
    <xf numFmtId="165" fontId="0" fillId="0" borderId="19" xfId="8" applyNumberFormat="1" applyFont="1" applyBorder="1" applyAlignment="1">
      <alignment horizontal="right"/>
    </xf>
    <xf numFmtId="165" fontId="0" fillId="0" borderId="0" xfId="8" applyNumberFormat="1" applyFont="1" applyBorder="1" applyAlignment="1">
      <alignment horizontal="right"/>
    </xf>
    <xf numFmtId="165" fontId="0" fillId="0" borderId="24" xfId="8" applyNumberFormat="1" applyFont="1" applyBorder="1" applyAlignment="1">
      <alignment horizontal="right"/>
    </xf>
    <xf numFmtId="165" fontId="5" fillId="2" borderId="15" xfId="8" applyNumberFormat="1" applyFont="1" applyFill="1" applyBorder="1" applyAlignment="1">
      <alignment horizontal="right" vertical="center" wrapText="1"/>
    </xf>
    <xf numFmtId="165" fontId="5" fillId="2" borderId="19" xfId="8" applyNumberFormat="1" applyFont="1" applyFill="1" applyBorder="1" applyAlignment="1">
      <alignment horizontal="right" vertical="center" wrapText="1"/>
    </xf>
    <xf numFmtId="165" fontId="0" fillId="2" borderId="19" xfId="8" applyNumberFormat="1" applyFont="1" applyFill="1" applyBorder="1" applyAlignment="1">
      <alignment horizontal="right"/>
    </xf>
    <xf numFmtId="165" fontId="9" fillId="0" borderId="19" xfId="8" applyNumberFormat="1" applyFont="1" applyBorder="1" applyAlignment="1">
      <alignment horizontal="right" vertical="center"/>
    </xf>
    <xf numFmtId="165" fontId="5" fillId="0" borderId="19" xfId="8" applyNumberFormat="1" applyFont="1" applyBorder="1" applyAlignment="1">
      <alignment horizontal="right" vertical="top" wrapText="1"/>
    </xf>
    <xf numFmtId="165" fontId="5" fillId="0" borderId="15" xfId="8" applyNumberFormat="1" applyFont="1" applyBorder="1" applyAlignment="1">
      <alignment horizontal="right" vertical="top"/>
    </xf>
    <xf numFmtId="165" fontId="5" fillId="0" borderId="16" xfId="8" applyNumberFormat="1" applyFont="1" applyBorder="1" applyAlignment="1">
      <alignment horizontal="right" vertical="top"/>
    </xf>
    <xf numFmtId="165" fontId="5" fillId="0" borderId="17" xfId="8" applyNumberFormat="1" applyFont="1" applyBorder="1" applyAlignment="1">
      <alignment horizontal="right" vertical="top"/>
    </xf>
    <xf numFmtId="165" fontId="5" fillId="0" borderId="26" xfId="8" applyNumberFormat="1" applyFont="1" applyBorder="1" applyAlignment="1">
      <alignment horizontal="right" vertical="center" wrapText="1"/>
    </xf>
    <xf numFmtId="165" fontId="0" fillId="0" borderId="6" xfId="8" applyNumberFormat="1" applyFont="1" applyBorder="1" applyAlignment="1">
      <alignment horizontal="right" vertical="center"/>
    </xf>
    <xf numFmtId="165" fontId="0" fillId="0" borderId="25" xfId="8" applyNumberFormat="1" applyFont="1" applyBorder="1" applyAlignment="1">
      <alignment horizontal="right" vertical="center"/>
    </xf>
    <xf numFmtId="165" fontId="0" fillId="0" borderId="19" xfId="8" applyNumberFormat="1" applyFont="1" applyBorder="1" applyAlignment="1">
      <alignment horizontal="right" vertical="center"/>
    </xf>
    <xf numFmtId="165" fontId="5" fillId="2" borderId="17" xfId="8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65" fontId="5" fillId="0" borderId="1" xfId="8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5" fillId="0" borderId="15" xfId="8" applyNumberFormat="1" applyFont="1" applyBorder="1" applyAlignment="1">
      <alignment horizontal="right" vertical="center" wrapText="1"/>
    </xf>
    <xf numFmtId="165" fontId="5" fillId="0" borderId="16" xfId="8" applyNumberFormat="1" applyFont="1" applyBorder="1" applyAlignment="1">
      <alignment horizontal="right" vertical="center" wrapText="1"/>
    </xf>
    <xf numFmtId="165" fontId="5" fillId="0" borderId="17" xfId="8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9" xfId="0" quotePrefix="1" applyFont="1" applyFill="1" applyBorder="1" applyAlignment="1">
      <alignment horizontal="left" vertical="center" wrapText="1"/>
    </xf>
    <xf numFmtId="0" fontId="5" fillId="2" borderId="2" xfId="0" quotePrefix="1" applyFont="1" applyFill="1" applyBorder="1" applyAlignment="1">
      <alignment horizontal="left" vertical="center" wrapText="1"/>
    </xf>
    <xf numFmtId="165" fontId="5" fillId="2" borderId="15" xfId="8" applyNumberFormat="1" applyFont="1" applyFill="1" applyBorder="1" applyAlignment="1">
      <alignment horizontal="right" vertical="center" wrapText="1"/>
    </xf>
    <xf numFmtId="165" fontId="5" fillId="2" borderId="16" xfId="8" applyNumberFormat="1" applyFont="1" applyFill="1" applyBorder="1" applyAlignment="1">
      <alignment horizontal="right" vertical="center" wrapText="1"/>
    </xf>
    <xf numFmtId="165" fontId="5" fillId="2" borderId="17" xfId="8" applyNumberFormat="1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165" fontId="5" fillId="2" borderId="1" xfId="8" applyNumberFormat="1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165" fontId="6" fillId="2" borderId="1" xfId="8" applyNumberFormat="1" applyFont="1" applyFill="1" applyBorder="1" applyAlignment="1">
      <alignment horizontal="right" vertical="center" wrapText="1"/>
    </xf>
    <xf numFmtId="165" fontId="6" fillId="2" borderId="15" xfId="8" applyNumberFormat="1" applyFont="1" applyFill="1" applyBorder="1" applyAlignment="1">
      <alignment horizontal="right" vertical="center" wrapText="1"/>
    </xf>
    <xf numFmtId="165" fontId="6" fillId="2" borderId="16" xfId="8" applyNumberFormat="1" applyFont="1" applyFill="1" applyBorder="1" applyAlignment="1">
      <alignment horizontal="right" vertical="center" wrapText="1"/>
    </xf>
    <xf numFmtId="165" fontId="6" fillId="2" borderId="17" xfId="8" applyNumberFormat="1" applyFont="1" applyFill="1" applyBorder="1" applyAlignment="1">
      <alignment horizontal="right" vertical="center" wrapText="1"/>
    </xf>
    <xf numFmtId="44" fontId="5" fillId="2" borderId="9" xfId="8" applyFont="1" applyFill="1" applyBorder="1" applyAlignment="1">
      <alignment horizontal="left" vertical="center" wrapText="1"/>
    </xf>
    <xf numFmtId="44" fontId="5" fillId="2" borderId="8" xfId="8" applyFont="1" applyFill="1" applyBorder="1" applyAlignment="1">
      <alignment horizontal="left" vertical="center" wrapText="1"/>
    </xf>
    <xf numFmtId="44" fontId="5" fillId="2" borderId="2" xfId="8" applyFont="1" applyFill="1" applyBorder="1" applyAlignment="1">
      <alignment horizontal="left" vertical="center" wrapText="1"/>
    </xf>
    <xf numFmtId="165" fontId="5" fillId="0" borderId="1" xfId="8" quotePrefix="1" applyNumberFormat="1" applyFont="1" applyBorder="1" applyAlignment="1">
      <alignment horizontal="right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8" xfId="0" quotePrefix="1" applyFont="1" applyBorder="1" applyAlignment="1">
      <alignment horizontal="left" vertical="center"/>
    </xf>
    <xf numFmtId="0" fontId="5" fillId="0" borderId="12" xfId="0" quotePrefix="1" applyFont="1" applyBorder="1" applyAlignment="1">
      <alignment horizontal="left" vertical="center"/>
    </xf>
    <xf numFmtId="165" fontId="5" fillId="0" borderId="15" xfId="8" quotePrefix="1" applyNumberFormat="1" applyFont="1" applyBorder="1" applyAlignment="1">
      <alignment horizontal="right" vertical="center"/>
    </xf>
    <xf numFmtId="165" fontId="5" fillId="0" borderId="16" xfId="8" quotePrefix="1" applyNumberFormat="1" applyFont="1" applyBorder="1" applyAlignment="1">
      <alignment horizontal="right" vertical="center"/>
    </xf>
    <xf numFmtId="165" fontId="5" fillId="0" borderId="27" xfId="8" quotePrefix="1" applyNumberFormat="1" applyFont="1" applyBorder="1" applyAlignment="1">
      <alignment horizontal="right" vertical="center"/>
    </xf>
    <xf numFmtId="0" fontId="5" fillId="0" borderId="15" xfId="0" quotePrefix="1" applyFont="1" applyBorder="1" applyAlignment="1">
      <alignment horizontal="left" vertical="center"/>
    </xf>
    <xf numFmtId="0" fontId="5" fillId="0" borderId="16" xfId="0" quotePrefix="1" applyFont="1" applyBorder="1" applyAlignment="1">
      <alignment horizontal="left" vertical="center"/>
    </xf>
    <xf numFmtId="0" fontId="5" fillId="0" borderId="27" xfId="0" quotePrefix="1" applyFont="1" applyBorder="1" applyAlignment="1">
      <alignment horizontal="left" vertical="center"/>
    </xf>
    <xf numFmtId="14" fontId="5" fillId="0" borderId="9" xfId="0" applyNumberFormat="1" applyFont="1" applyBorder="1" applyAlignment="1">
      <alignment horizontal="left" vertical="center" wrapText="1"/>
    </xf>
    <xf numFmtId="14" fontId="5" fillId="0" borderId="8" xfId="0" applyNumberFormat="1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165" fontId="5" fillId="0" borderId="1" xfId="8" quotePrefix="1" applyNumberFormat="1" applyFont="1" applyBorder="1" applyAlignment="1">
      <alignment horizontal="right" vertical="center" wrapText="1"/>
    </xf>
    <xf numFmtId="0" fontId="5" fillId="0" borderId="9" xfId="0" quotePrefix="1" applyFont="1" applyBorder="1" applyAlignment="1">
      <alignment horizontal="left" vertical="center" wrapText="1"/>
    </xf>
    <xf numFmtId="0" fontId="5" fillId="0" borderId="12" xfId="0" quotePrefix="1" applyFont="1" applyBorder="1" applyAlignment="1">
      <alignment horizontal="left" vertical="center" wrapText="1"/>
    </xf>
    <xf numFmtId="165" fontId="5" fillId="0" borderId="15" xfId="8" quotePrefix="1" applyNumberFormat="1" applyFont="1" applyBorder="1" applyAlignment="1">
      <alignment horizontal="right" vertical="center" wrapText="1"/>
    </xf>
    <xf numFmtId="165" fontId="5" fillId="0" borderId="27" xfId="8" quotePrefix="1" applyNumberFormat="1" applyFont="1" applyBorder="1" applyAlignment="1">
      <alignment horizontal="right" vertical="center" wrapText="1"/>
    </xf>
    <xf numFmtId="0" fontId="5" fillId="0" borderId="15" xfId="0" quotePrefix="1" applyFont="1" applyBorder="1" applyAlignment="1">
      <alignment horizontal="left" vertical="center" wrapText="1"/>
    </xf>
    <xf numFmtId="0" fontId="5" fillId="0" borderId="27" xfId="0" quotePrefix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16" xfId="0" quotePrefix="1" applyFont="1" applyBorder="1" applyAlignment="1">
      <alignment horizontal="left" vertical="center" wrapText="1"/>
    </xf>
    <xf numFmtId="0" fontId="5" fillId="0" borderId="17" xfId="0" quotePrefix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65" fontId="5" fillId="3" borderId="1" xfId="8" applyNumberFormat="1" applyFont="1" applyFill="1" applyBorder="1" applyAlignment="1">
      <alignment horizontal="right" vertical="center" wrapText="1"/>
    </xf>
  </cellXfs>
  <cellStyles count="9">
    <cellStyle name="Euro" xfId="1"/>
    <cellStyle name="Excel Built-in Normal" xfId="2"/>
    <cellStyle name="Excel Built-in Normal 1" xfId="3"/>
    <cellStyle name="Migliaia 2" xfId="4"/>
    <cellStyle name="Normale" xfId="0" builtinId="0"/>
    <cellStyle name="Normale 2" xfId="5"/>
    <cellStyle name="Normale 3" xfId="6"/>
    <cellStyle name="Normale 3 2" xfId="7"/>
    <cellStyle name="Valuta" xfId="8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100294</xdr:colOff>
      <xdr:row>1</xdr:row>
      <xdr:rowOff>133724</xdr:rowOff>
    </xdr:from>
    <xdr:ext cx="1008528" cy="177832"/>
    <xdr:sp macro="" textlink="">
      <xdr:nvSpPr>
        <xdr:cNvPr id="6" name="CasellaDiTesto 5"/>
        <xdr:cNvSpPr txBox="1"/>
      </xdr:nvSpPr>
      <xdr:spPr>
        <a:xfrm>
          <a:off x="17750119" y="1444999"/>
          <a:ext cx="1008528" cy="1109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6"/>
  <sheetViews>
    <sheetView tabSelected="1" topLeftCell="A474" workbookViewId="0">
      <selection activeCell="F13" sqref="F13"/>
    </sheetView>
  </sheetViews>
  <sheetFormatPr defaultRowHeight="12.75"/>
  <cols>
    <col min="1" max="1" width="5" style="1" bestFit="1" customWidth="1"/>
    <col min="2" max="2" width="32.7109375" style="46" customWidth="1"/>
    <col min="3" max="3" width="20.7109375" style="2" customWidth="1"/>
    <col min="4" max="4" width="51.42578125" style="2" customWidth="1"/>
    <col min="5" max="5" width="19.140625" style="1" customWidth="1"/>
    <col min="6" max="6" width="20.85546875" style="2" bestFit="1" customWidth="1"/>
    <col min="7" max="7" width="63.140625" style="2" customWidth="1"/>
    <col min="8" max="8" width="20.28515625" style="2" bestFit="1" customWidth="1"/>
    <col min="9" max="9" width="42.140625" style="184" customWidth="1"/>
    <col min="10" max="10" width="28.42578125" style="149" bestFit="1" customWidth="1"/>
    <col min="11" max="11" width="26.7109375" style="2" bestFit="1" customWidth="1"/>
    <col min="12" max="12" width="25.5703125" style="205" customWidth="1"/>
    <col min="13" max="16384" width="9.140625" style="228"/>
  </cols>
  <sheetData>
    <row r="1" spans="1:12" s="226" customFormat="1" ht="38.25">
      <c r="A1" s="300" t="s">
        <v>2999</v>
      </c>
      <c r="B1" s="309" t="s">
        <v>3000</v>
      </c>
      <c r="C1" s="300" t="s">
        <v>3001</v>
      </c>
      <c r="D1" s="300" t="s">
        <v>3002</v>
      </c>
      <c r="E1" s="306" t="s">
        <v>2991</v>
      </c>
      <c r="F1" s="302" t="s">
        <v>2992</v>
      </c>
      <c r="G1" s="303"/>
      <c r="H1" s="304" t="s">
        <v>2993</v>
      </c>
      <c r="I1" s="305"/>
      <c r="J1" s="178" t="s">
        <v>2994</v>
      </c>
      <c r="K1" s="56" t="s">
        <v>2995</v>
      </c>
      <c r="L1" s="205" t="s">
        <v>2996</v>
      </c>
    </row>
    <row r="2" spans="1:12" s="226" customFormat="1" ht="12" customHeight="1">
      <c r="A2" s="308"/>
      <c r="B2" s="310"/>
      <c r="C2" s="301"/>
      <c r="D2" s="301"/>
      <c r="E2" s="307"/>
      <c r="F2" s="56" t="s">
        <v>2997</v>
      </c>
      <c r="G2" s="56" t="s">
        <v>2998</v>
      </c>
      <c r="H2" s="56" t="s">
        <v>2997</v>
      </c>
      <c r="I2" s="182" t="s">
        <v>2998</v>
      </c>
      <c r="J2" s="178"/>
      <c r="K2" s="56"/>
      <c r="L2" s="205"/>
    </row>
    <row r="3" spans="1:12" s="227" customFormat="1" ht="38.25">
      <c r="A3" s="24">
        <v>1</v>
      </c>
      <c r="B3" s="46" t="s">
        <v>3003</v>
      </c>
      <c r="C3" s="28">
        <v>80017210727</v>
      </c>
      <c r="D3" s="2" t="s">
        <v>3004</v>
      </c>
      <c r="E3" s="1">
        <v>4</v>
      </c>
      <c r="F3" s="2"/>
      <c r="G3" s="2"/>
      <c r="H3" s="10" t="s">
        <v>3041</v>
      </c>
      <c r="I3" s="183" t="s">
        <v>3005</v>
      </c>
      <c r="J3" s="179">
        <v>854</v>
      </c>
      <c r="K3" s="138">
        <v>41596</v>
      </c>
      <c r="L3" s="205">
        <v>854</v>
      </c>
    </row>
    <row r="4" spans="1:12" s="227" customFormat="1" ht="25.5">
      <c r="A4" s="1">
        <f>+A3+1</f>
        <v>2</v>
      </c>
      <c r="B4" s="46" t="s">
        <v>3006</v>
      </c>
      <c r="C4" s="28">
        <v>80017210727</v>
      </c>
      <c r="D4" s="2" t="s">
        <v>3007</v>
      </c>
      <c r="E4" s="1">
        <v>8</v>
      </c>
      <c r="F4" s="2"/>
      <c r="G4" s="2" t="s">
        <v>3008</v>
      </c>
      <c r="H4" s="10" t="s">
        <v>3042</v>
      </c>
      <c r="I4" s="184" t="s">
        <v>3009</v>
      </c>
      <c r="J4" s="149">
        <v>28870</v>
      </c>
      <c r="K4" s="138">
        <v>41395</v>
      </c>
      <c r="L4" s="205">
        <v>28870</v>
      </c>
    </row>
    <row r="5" spans="1:12" s="227" customFormat="1">
      <c r="A5" s="1">
        <v>3</v>
      </c>
      <c r="B5" s="46">
        <v>5452844537</v>
      </c>
      <c r="C5" s="28">
        <v>80017210727</v>
      </c>
      <c r="D5" s="2" t="s">
        <v>3010</v>
      </c>
      <c r="E5" s="1">
        <v>23</v>
      </c>
      <c r="F5" s="43" t="s">
        <v>3042</v>
      </c>
      <c r="G5" s="2" t="s">
        <v>3011</v>
      </c>
      <c r="H5" s="10" t="s">
        <v>3042</v>
      </c>
      <c r="I5" s="184" t="s">
        <v>3012</v>
      </c>
      <c r="J5" s="149">
        <v>20000</v>
      </c>
      <c r="K5" s="138">
        <v>41640</v>
      </c>
      <c r="L5" s="205">
        <v>0</v>
      </c>
    </row>
    <row r="6" spans="1:12" s="227" customFormat="1" ht="38.25">
      <c r="A6" s="1">
        <v>4</v>
      </c>
      <c r="B6" s="46" t="s">
        <v>3013</v>
      </c>
      <c r="C6" s="28">
        <v>80017210727</v>
      </c>
      <c r="D6" s="2" t="s">
        <v>3004</v>
      </c>
      <c r="E6" s="1">
        <v>4</v>
      </c>
      <c r="F6" s="2"/>
      <c r="G6" s="2"/>
      <c r="H6" s="10" t="s">
        <v>3040</v>
      </c>
      <c r="I6" s="184" t="s">
        <v>3014</v>
      </c>
      <c r="J6" s="149">
        <v>4000</v>
      </c>
      <c r="K6" s="138">
        <v>41566</v>
      </c>
      <c r="L6" s="205">
        <v>4000</v>
      </c>
    </row>
    <row r="7" spans="1:12" s="227" customFormat="1" ht="38.25">
      <c r="A7" s="23">
        <v>5</v>
      </c>
      <c r="B7" s="48" t="s">
        <v>3015</v>
      </c>
      <c r="C7" s="28">
        <v>80017210727</v>
      </c>
      <c r="D7" s="25" t="s">
        <v>3004</v>
      </c>
      <c r="E7" s="1">
        <v>4</v>
      </c>
      <c r="F7" s="2"/>
      <c r="G7" s="2"/>
      <c r="H7" s="10" t="s">
        <v>3039</v>
      </c>
      <c r="I7" s="184" t="s">
        <v>3016</v>
      </c>
      <c r="J7" s="149">
        <v>4000</v>
      </c>
      <c r="K7" s="138">
        <v>41565</v>
      </c>
      <c r="L7" s="205">
        <v>4000</v>
      </c>
    </row>
    <row r="8" spans="1:12" s="227" customFormat="1">
      <c r="A8" s="243">
        <v>6</v>
      </c>
      <c r="B8" s="246" t="s">
        <v>3017</v>
      </c>
      <c r="C8" s="296">
        <v>80017210727</v>
      </c>
      <c r="D8" s="230" t="s">
        <v>3018</v>
      </c>
      <c r="E8" s="243">
        <v>8</v>
      </c>
      <c r="F8" s="57" t="s">
        <v>3034</v>
      </c>
      <c r="G8" s="2" t="s">
        <v>3019</v>
      </c>
      <c r="H8" s="230" t="s">
        <v>3038</v>
      </c>
      <c r="I8" s="233" t="s">
        <v>3023</v>
      </c>
      <c r="J8" s="236">
        <v>480</v>
      </c>
      <c r="K8" s="230" t="s">
        <v>3024</v>
      </c>
      <c r="L8" s="240">
        <v>480</v>
      </c>
    </row>
    <row r="9" spans="1:12" s="227" customFormat="1">
      <c r="A9" s="244"/>
      <c r="B9" s="247"/>
      <c r="C9" s="311"/>
      <c r="D9" s="231"/>
      <c r="E9" s="244"/>
      <c r="F9" s="57" t="s">
        <v>3035</v>
      </c>
      <c r="G9" s="2" t="s">
        <v>3020</v>
      </c>
      <c r="H9" s="231"/>
      <c r="I9" s="234"/>
      <c r="J9" s="236"/>
      <c r="K9" s="231"/>
      <c r="L9" s="241"/>
    </row>
    <row r="10" spans="1:12" s="227" customFormat="1">
      <c r="A10" s="244"/>
      <c r="B10" s="247"/>
      <c r="C10" s="311"/>
      <c r="D10" s="231"/>
      <c r="E10" s="244"/>
      <c r="F10" s="57" t="s">
        <v>3036</v>
      </c>
      <c r="G10" s="2" t="s">
        <v>3021</v>
      </c>
      <c r="H10" s="231"/>
      <c r="I10" s="234"/>
      <c r="J10" s="236"/>
      <c r="K10" s="231"/>
      <c r="L10" s="241"/>
    </row>
    <row r="11" spans="1:12" s="227" customFormat="1">
      <c r="A11" s="245"/>
      <c r="B11" s="248"/>
      <c r="C11" s="297"/>
      <c r="D11" s="232"/>
      <c r="E11" s="245"/>
      <c r="F11" s="57" t="s">
        <v>3037</v>
      </c>
      <c r="G11" s="2" t="s">
        <v>3022</v>
      </c>
      <c r="H11" s="232"/>
      <c r="I11" s="235"/>
      <c r="J11" s="236"/>
      <c r="K11" s="232"/>
      <c r="L11" s="242"/>
    </row>
    <row r="12" spans="1:12" s="227" customFormat="1" ht="38.25">
      <c r="A12" s="24">
        <v>7</v>
      </c>
      <c r="B12" s="67">
        <v>5389922058</v>
      </c>
      <c r="C12" s="28">
        <v>80017210727</v>
      </c>
      <c r="D12" s="4" t="s">
        <v>3004</v>
      </c>
      <c r="E12" s="1">
        <v>4</v>
      </c>
      <c r="F12" s="2"/>
      <c r="G12" s="2"/>
      <c r="H12" s="2"/>
      <c r="I12" s="184" t="s">
        <v>3025</v>
      </c>
      <c r="J12" s="149">
        <v>1999.99</v>
      </c>
      <c r="K12" s="2" t="s">
        <v>3026</v>
      </c>
      <c r="L12" s="205">
        <v>1999.99</v>
      </c>
    </row>
    <row r="13" spans="1:12" s="227" customFormat="1">
      <c r="A13" s="243">
        <v>8</v>
      </c>
      <c r="B13" s="246" t="s">
        <v>3027</v>
      </c>
      <c r="C13" s="296">
        <v>80017210727</v>
      </c>
      <c r="D13" s="230" t="s">
        <v>3004</v>
      </c>
      <c r="E13" s="243">
        <v>8</v>
      </c>
      <c r="F13" s="10" t="s">
        <v>330</v>
      </c>
      <c r="G13" s="2" t="s">
        <v>3028</v>
      </c>
      <c r="H13" s="230" t="s">
        <v>3031</v>
      </c>
      <c r="I13" s="298" t="s">
        <v>3032</v>
      </c>
      <c r="J13" s="236">
        <v>13298</v>
      </c>
      <c r="K13" s="230" t="s">
        <v>3033</v>
      </c>
      <c r="L13" s="240">
        <v>13298</v>
      </c>
    </row>
    <row r="14" spans="1:12" s="227" customFormat="1">
      <c r="A14" s="245"/>
      <c r="B14" s="248"/>
      <c r="C14" s="297"/>
      <c r="D14" s="232"/>
      <c r="E14" s="245"/>
      <c r="F14" s="10" t="s">
        <v>3029</v>
      </c>
      <c r="G14" s="2" t="s">
        <v>3030</v>
      </c>
      <c r="H14" s="232"/>
      <c r="I14" s="299"/>
      <c r="J14" s="236"/>
      <c r="K14" s="232"/>
      <c r="L14" s="242"/>
    </row>
    <row r="15" spans="1:12" s="227" customFormat="1">
      <c r="A15" s="243">
        <v>9</v>
      </c>
      <c r="B15" s="246">
        <v>4946020</v>
      </c>
      <c r="C15" s="230">
        <v>80017210727</v>
      </c>
      <c r="D15" s="230" t="s">
        <v>3043</v>
      </c>
      <c r="E15" s="243">
        <v>8</v>
      </c>
      <c r="F15" s="2">
        <v>2157780749</v>
      </c>
      <c r="G15" s="49" t="s">
        <v>3044</v>
      </c>
      <c r="H15" s="230">
        <v>3506870967</v>
      </c>
      <c r="I15" s="233" t="s">
        <v>3045</v>
      </c>
      <c r="J15" s="236">
        <v>8192.2950819672133</v>
      </c>
      <c r="K15" s="230" t="s">
        <v>3049</v>
      </c>
      <c r="L15" s="240">
        <v>0</v>
      </c>
    </row>
    <row r="16" spans="1:12" s="227" customFormat="1">
      <c r="A16" s="244"/>
      <c r="B16" s="247"/>
      <c r="C16" s="231"/>
      <c r="D16" s="231"/>
      <c r="E16" s="244"/>
      <c r="F16" s="2">
        <v>3506870967</v>
      </c>
      <c r="G16" s="2" t="s">
        <v>3045</v>
      </c>
      <c r="H16" s="231"/>
      <c r="I16" s="234"/>
      <c r="J16" s="236"/>
      <c r="K16" s="231"/>
      <c r="L16" s="241"/>
    </row>
    <row r="17" spans="1:12" s="227" customFormat="1">
      <c r="A17" s="244"/>
      <c r="B17" s="247"/>
      <c r="C17" s="231"/>
      <c r="D17" s="231"/>
      <c r="E17" s="244"/>
      <c r="F17" s="2">
        <v>7084800726</v>
      </c>
      <c r="G17" s="2" t="s">
        <v>3046</v>
      </c>
      <c r="H17" s="231"/>
      <c r="I17" s="234"/>
      <c r="J17" s="236"/>
      <c r="K17" s="231"/>
      <c r="L17" s="241"/>
    </row>
    <row r="18" spans="1:12" s="227" customFormat="1">
      <c r="A18" s="245"/>
      <c r="B18" s="248"/>
      <c r="C18" s="232"/>
      <c r="D18" s="232"/>
      <c r="E18" s="245"/>
      <c r="F18" s="2" t="s">
        <v>3047</v>
      </c>
      <c r="G18" s="2" t="s">
        <v>3048</v>
      </c>
      <c r="H18" s="232"/>
      <c r="I18" s="235"/>
      <c r="J18" s="236"/>
      <c r="K18" s="232"/>
      <c r="L18" s="242"/>
    </row>
    <row r="19" spans="1:12" s="227" customFormat="1" ht="38.25">
      <c r="A19" s="1">
        <v>10</v>
      </c>
      <c r="B19" s="46" t="s">
        <v>3050</v>
      </c>
      <c r="C19" s="28">
        <v>80017210727</v>
      </c>
      <c r="D19" s="2" t="s">
        <v>3051</v>
      </c>
      <c r="E19" s="1">
        <v>8</v>
      </c>
      <c r="F19" s="2" t="s">
        <v>3052</v>
      </c>
      <c r="G19" s="2" t="s">
        <v>3053</v>
      </c>
      <c r="H19" s="2" t="s">
        <v>3052</v>
      </c>
      <c r="I19" s="184" t="s">
        <v>3053</v>
      </c>
      <c r="J19" s="151">
        <v>4918.0327868852464</v>
      </c>
      <c r="K19" s="2" t="s">
        <v>3054</v>
      </c>
      <c r="L19" s="205">
        <v>0</v>
      </c>
    </row>
    <row r="20" spans="1:12" s="227" customFormat="1" ht="25.5">
      <c r="A20" s="1">
        <v>11</v>
      </c>
      <c r="B20" s="46">
        <v>5050797</v>
      </c>
      <c r="C20" s="28">
        <v>80017210727</v>
      </c>
      <c r="D20" s="49" t="s">
        <v>3055</v>
      </c>
      <c r="E20" s="1">
        <v>8</v>
      </c>
      <c r="F20" s="2">
        <v>5230240722</v>
      </c>
      <c r="G20" s="59" t="s">
        <v>3056</v>
      </c>
      <c r="H20" s="2">
        <v>5230240722</v>
      </c>
      <c r="I20" s="184" t="s">
        <v>3056</v>
      </c>
      <c r="J20" s="151">
        <v>809.60655737704917</v>
      </c>
      <c r="K20" s="2" t="s">
        <v>1924</v>
      </c>
      <c r="L20" s="205">
        <v>816.3</v>
      </c>
    </row>
    <row r="21" spans="1:12" s="227" customFormat="1" ht="25.5">
      <c r="A21" s="23">
        <v>12</v>
      </c>
      <c r="B21" s="48" t="s">
        <v>1925</v>
      </c>
      <c r="C21" s="28">
        <v>80017210727</v>
      </c>
      <c r="D21" s="25" t="s">
        <v>1926</v>
      </c>
      <c r="E21" s="23">
        <v>8</v>
      </c>
      <c r="F21" s="2"/>
      <c r="G21" s="25" t="s">
        <v>1927</v>
      </c>
      <c r="H21" s="25">
        <v>4481640722</v>
      </c>
      <c r="I21" s="185" t="s">
        <v>1928</v>
      </c>
      <c r="J21" s="151">
        <v>3767.8606557377047</v>
      </c>
      <c r="K21" s="25" t="s">
        <v>1929</v>
      </c>
      <c r="L21" s="206">
        <v>0</v>
      </c>
    </row>
    <row r="22" spans="1:12" s="227" customFormat="1">
      <c r="A22" s="243">
        <v>13</v>
      </c>
      <c r="B22" s="246" t="s">
        <v>1930</v>
      </c>
      <c r="C22" s="230">
        <v>80017210727</v>
      </c>
      <c r="D22" s="230" t="s">
        <v>1931</v>
      </c>
      <c r="E22" s="243">
        <v>8</v>
      </c>
      <c r="F22" s="10" t="s">
        <v>1932</v>
      </c>
      <c r="G22" s="2" t="s">
        <v>1933</v>
      </c>
      <c r="H22" s="230" t="s">
        <v>1939</v>
      </c>
      <c r="I22" s="233" t="s">
        <v>1940</v>
      </c>
      <c r="J22" s="236">
        <v>13688.868852459016</v>
      </c>
      <c r="K22" s="230" t="s">
        <v>1941</v>
      </c>
      <c r="L22" s="240">
        <v>13802</v>
      </c>
    </row>
    <row r="23" spans="1:12" s="227" customFormat="1">
      <c r="A23" s="244"/>
      <c r="B23" s="247"/>
      <c r="C23" s="231"/>
      <c r="D23" s="231"/>
      <c r="E23" s="244"/>
      <c r="F23" s="58" t="s">
        <v>1939</v>
      </c>
      <c r="G23" s="42" t="s">
        <v>1935</v>
      </c>
      <c r="H23" s="231"/>
      <c r="I23" s="234"/>
      <c r="J23" s="236"/>
      <c r="K23" s="231"/>
      <c r="L23" s="241"/>
    </row>
    <row r="24" spans="1:12" s="227" customFormat="1">
      <c r="A24" s="244"/>
      <c r="B24" s="247"/>
      <c r="C24" s="231"/>
      <c r="D24" s="231"/>
      <c r="E24" s="244"/>
      <c r="F24" s="10" t="s">
        <v>1936</v>
      </c>
      <c r="G24" s="2" t="s">
        <v>1937</v>
      </c>
      <c r="H24" s="231"/>
      <c r="I24" s="234"/>
      <c r="J24" s="236"/>
      <c r="K24" s="231"/>
      <c r="L24" s="241"/>
    </row>
    <row r="25" spans="1:12" s="227" customFormat="1">
      <c r="A25" s="245"/>
      <c r="B25" s="248"/>
      <c r="C25" s="232"/>
      <c r="D25" s="232"/>
      <c r="E25" s="245"/>
      <c r="F25" s="10" t="s">
        <v>1934</v>
      </c>
      <c r="G25" s="2" t="s">
        <v>1938</v>
      </c>
      <c r="H25" s="232"/>
      <c r="I25" s="235"/>
      <c r="J25" s="236"/>
      <c r="K25" s="232"/>
      <c r="L25" s="242"/>
    </row>
    <row r="26" spans="1:12" s="227" customFormat="1" ht="25.5">
      <c r="A26" s="24">
        <v>14</v>
      </c>
      <c r="B26" s="67">
        <v>4988412</v>
      </c>
      <c r="C26" s="28">
        <v>80017210727</v>
      </c>
      <c r="D26" s="4" t="s">
        <v>1942</v>
      </c>
      <c r="E26" s="1">
        <v>23</v>
      </c>
      <c r="F26" s="4">
        <v>93047470724</v>
      </c>
      <c r="G26" s="4" t="s">
        <v>1943</v>
      </c>
      <c r="H26" s="4">
        <v>93047470724</v>
      </c>
      <c r="I26" s="186" t="s">
        <v>1943</v>
      </c>
      <c r="J26" s="151">
        <v>4795.0819672131147</v>
      </c>
      <c r="K26" s="139">
        <v>41534</v>
      </c>
      <c r="L26" s="207">
        <v>0</v>
      </c>
    </row>
    <row r="27" spans="1:12" s="227" customFormat="1" ht="25.5">
      <c r="A27" s="1">
        <v>15</v>
      </c>
      <c r="B27" s="46" t="s">
        <v>1944</v>
      </c>
      <c r="C27" s="28">
        <v>80017210727</v>
      </c>
      <c r="D27" s="2" t="s">
        <v>1945</v>
      </c>
      <c r="E27" s="1">
        <v>8</v>
      </c>
      <c r="F27" s="2"/>
      <c r="G27" s="2" t="s">
        <v>1946</v>
      </c>
      <c r="H27" s="132" t="s">
        <v>1947</v>
      </c>
      <c r="I27" s="184" t="s">
        <v>1948</v>
      </c>
      <c r="J27" s="151">
        <v>3980</v>
      </c>
      <c r="K27" s="139">
        <v>41405</v>
      </c>
      <c r="L27" s="205">
        <v>0</v>
      </c>
    </row>
    <row r="28" spans="1:12" s="227" customFormat="1" ht="38.25">
      <c r="A28" s="1">
        <v>16</v>
      </c>
      <c r="B28" s="46">
        <v>5303310</v>
      </c>
      <c r="C28" s="28">
        <v>80017210727</v>
      </c>
      <c r="D28" s="2" t="s">
        <v>1949</v>
      </c>
      <c r="E28" s="1">
        <v>8</v>
      </c>
      <c r="F28" s="2"/>
      <c r="G28" s="2" t="s">
        <v>1946</v>
      </c>
      <c r="H28" s="89" t="s">
        <v>1950</v>
      </c>
      <c r="I28" s="184" t="s">
        <v>1951</v>
      </c>
      <c r="J28" s="151">
        <v>30900</v>
      </c>
      <c r="K28" s="138">
        <v>41699</v>
      </c>
      <c r="L28" s="205">
        <v>0</v>
      </c>
    </row>
    <row r="29" spans="1:12" s="227" customFormat="1">
      <c r="A29" s="243">
        <v>17</v>
      </c>
      <c r="B29" s="246" t="s">
        <v>1952</v>
      </c>
      <c r="C29" s="230">
        <v>80017210727</v>
      </c>
      <c r="D29" s="230" t="s">
        <v>1953</v>
      </c>
      <c r="E29" s="243">
        <v>8</v>
      </c>
      <c r="F29" s="2" t="s">
        <v>1954</v>
      </c>
      <c r="G29" s="2" t="s">
        <v>1955</v>
      </c>
      <c r="H29" s="230">
        <v>2301170649</v>
      </c>
      <c r="I29" s="233" t="s">
        <v>1959</v>
      </c>
      <c r="J29" s="236">
        <v>11075.4</v>
      </c>
      <c r="K29" s="230"/>
      <c r="L29" s="240">
        <v>11075.4</v>
      </c>
    </row>
    <row r="30" spans="1:12" s="227" customFormat="1">
      <c r="A30" s="244"/>
      <c r="B30" s="247"/>
      <c r="C30" s="231"/>
      <c r="D30" s="231"/>
      <c r="E30" s="244"/>
      <c r="F30" s="49">
        <v>1303540767</v>
      </c>
      <c r="G30" s="2" t="s">
        <v>1956</v>
      </c>
      <c r="H30" s="231"/>
      <c r="I30" s="234"/>
      <c r="J30" s="236"/>
      <c r="K30" s="231"/>
      <c r="L30" s="241"/>
    </row>
    <row r="31" spans="1:12" s="227" customFormat="1">
      <c r="A31" s="244"/>
      <c r="B31" s="247"/>
      <c r="C31" s="231"/>
      <c r="D31" s="231"/>
      <c r="E31" s="244"/>
      <c r="F31" s="49">
        <v>2899730754</v>
      </c>
      <c r="G31" s="2" t="s">
        <v>1957</v>
      </c>
      <c r="H31" s="231"/>
      <c r="I31" s="234"/>
      <c r="J31" s="236"/>
      <c r="K31" s="231"/>
      <c r="L31" s="241"/>
    </row>
    <row r="32" spans="1:12" s="227" customFormat="1">
      <c r="A32" s="244"/>
      <c r="B32" s="247"/>
      <c r="C32" s="231"/>
      <c r="D32" s="231"/>
      <c r="E32" s="244"/>
      <c r="F32" s="49">
        <v>3375280728</v>
      </c>
      <c r="G32" s="2" t="s">
        <v>1958</v>
      </c>
      <c r="H32" s="231"/>
      <c r="I32" s="234"/>
      <c r="J32" s="236"/>
      <c r="K32" s="231"/>
      <c r="L32" s="241"/>
    </row>
    <row r="33" spans="1:12" s="227" customFormat="1">
      <c r="A33" s="244"/>
      <c r="B33" s="247"/>
      <c r="C33" s="231"/>
      <c r="D33" s="231"/>
      <c r="E33" s="244"/>
      <c r="F33" s="49">
        <v>2301170649</v>
      </c>
      <c r="G33" s="2" t="s">
        <v>1959</v>
      </c>
      <c r="H33" s="231"/>
      <c r="I33" s="234"/>
      <c r="J33" s="236"/>
      <c r="K33" s="231"/>
      <c r="L33" s="241"/>
    </row>
    <row r="34" spans="1:12" s="227" customFormat="1">
      <c r="A34" s="244"/>
      <c r="B34" s="247"/>
      <c r="C34" s="231"/>
      <c r="D34" s="231"/>
      <c r="E34" s="244"/>
      <c r="F34" s="49">
        <v>3077861213</v>
      </c>
      <c r="G34" s="2" t="s">
        <v>1960</v>
      </c>
      <c r="H34" s="231"/>
      <c r="I34" s="234"/>
      <c r="J34" s="236"/>
      <c r="K34" s="231"/>
      <c r="L34" s="241"/>
    </row>
    <row r="35" spans="1:12" s="227" customFormat="1">
      <c r="A35" s="245"/>
      <c r="B35" s="248"/>
      <c r="C35" s="232"/>
      <c r="D35" s="232"/>
      <c r="E35" s="245"/>
      <c r="F35" s="49">
        <v>6339270727</v>
      </c>
      <c r="G35" s="2" t="s">
        <v>1961</v>
      </c>
      <c r="H35" s="232"/>
      <c r="I35" s="235"/>
      <c r="J35" s="236"/>
      <c r="K35" s="232"/>
      <c r="L35" s="242"/>
    </row>
    <row r="36" spans="1:12" s="227" customFormat="1" ht="25.5">
      <c r="A36" s="1">
        <v>18</v>
      </c>
      <c r="B36" s="46" t="s">
        <v>1962</v>
      </c>
      <c r="C36" s="28">
        <v>80017210727</v>
      </c>
      <c r="D36" s="2" t="s">
        <v>1963</v>
      </c>
      <c r="E36" s="1">
        <v>8</v>
      </c>
      <c r="F36" s="59">
        <v>222060400</v>
      </c>
      <c r="G36" s="2" t="s">
        <v>1964</v>
      </c>
      <c r="H36" s="59">
        <v>222060400</v>
      </c>
      <c r="I36" s="184" t="s">
        <v>1964</v>
      </c>
      <c r="J36" s="149">
        <v>1.27</v>
      </c>
      <c r="K36" s="2" t="s">
        <v>1966</v>
      </c>
      <c r="L36" s="208">
        <v>9090</v>
      </c>
    </row>
    <row r="37" spans="1:12" s="227" customFormat="1">
      <c r="A37" s="243">
        <v>19</v>
      </c>
      <c r="B37" s="246" t="s">
        <v>1967</v>
      </c>
      <c r="C37" s="230">
        <v>80017210727</v>
      </c>
      <c r="D37" s="230" t="s">
        <v>1968</v>
      </c>
      <c r="E37" s="243">
        <v>8</v>
      </c>
      <c r="F37" s="2" t="s">
        <v>1969</v>
      </c>
      <c r="G37" s="2" t="s">
        <v>1970</v>
      </c>
      <c r="H37" s="230">
        <v>7316680722</v>
      </c>
      <c r="I37" s="233" t="s">
        <v>1977</v>
      </c>
      <c r="J37" s="236">
        <v>7980</v>
      </c>
      <c r="K37" s="230"/>
      <c r="L37" s="240">
        <v>0</v>
      </c>
    </row>
    <row r="38" spans="1:12" s="227" customFormat="1">
      <c r="A38" s="244"/>
      <c r="B38" s="247"/>
      <c r="C38" s="231"/>
      <c r="D38" s="231"/>
      <c r="E38" s="244"/>
      <c r="F38" s="2" t="s">
        <v>1971</v>
      </c>
      <c r="G38" s="2" t="s">
        <v>1972</v>
      </c>
      <c r="H38" s="231"/>
      <c r="I38" s="234"/>
      <c r="J38" s="236"/>
      <c r="K38" s="231"/>
      <c r="L38" s="241"/>
    </row>
    <row r="39" spans="1:12" s="227" customFormat="1">
      <c r="A39" s="244"/>
      <c r="B39" s="247"/>
      <c r="C39" s="231"/>
      <c r="D39" s="231"/>
      <c r="E39" s="244"/>
      <c r="F39" s="41">
        <v>61373907278</v>
      </c>
      <c r="G39" s="49" t="s">
        <v>1973</v>
      </c>
      <c r="H39" s="231"/>
      <c r="I39" s="234"/>
      <c r="J39" s="236"/>
      <c r="K39" s="231"/>
      <c r="L39" s="241"/>
    </row>
    <row r="40" spans="1:12" s="227" customFormat="1">
      <c r="A40" s="244"/>
      <c r="B40" s="247"/>
      <c r="C40" s="231"/>
      <c r="D40" s="231"/>
      <c r="E40" s="244"/>
      <c r="F40" s="60" t="s">
        <v>1974</v>
      </c>
      <c r="G40" s="49" t="s">
        <v>1975</v>
      </c>
      <c r="H40" s="231"/>
      <c r="I40" s="234"/>
      <c r="J40" s="236"/>
      <c r="K40" s="231"/>
      <c r="L40" s="241"/>
    </row>
    <row r="41" spans="1:12" s="227" customFormat="1">
      <c r="A41" s="244"/>
      <c r="B41" s="247"/>
      <c r="C41" s="231"/>
      <c r="D41" s="231"/>
      <c r="E41" s="244"/>
      <c r="F41" s="41">
        <v>5736570721</v>
      </c>
      <c r="G41" s="49" t="s">
        <v>1976</v>
      </c>
      <c r="H41" s="231"/>
      <c r="I41" s="234"/>
      <c r="J41" s="236"/>
      <c r="K41" s="231"/>
      <c r="L41" s="241"/>
    </row>
    <row r="42" spans="1:12" s="227" customFormat="1">
      <c r="A42" s="244"/>
      <c r="B42" s="247"/>
      <c r="C42" s="231"/>
      <c r="D42" s="231"/>
      <c r="E42" s="244"/>
      <c r="F42" s="41">
        <v>7316680722</v>
      </c>
      <c r="G42" s="2" t="s">
        <v>1977</v>
      </c>
      <c r="H42" s="231"/>
      <c r="I42" s="234"/>
      <c r="J42" s="236"/>
      <c r="K42" s="231"/>
      <c r="L42" s="241"/>
    </row>
    <row r="43" spans="1:12" s="227" customFormat="1">
      <c r="A43" s="245"/>
      <c r="B43" s="248"/>
      <c r="C43" s="232"/>
      <c r="D43" s="232"/>
      <c r="E43" s="245"/>
      <c r="F43" s="61">
        <v>4091070757</v>
      </c>
      <c r="G43" s="49" t="s">
        <v>1978</v>
      </c>
      <c r="H43" s="232"/>
      <c r="I43" s="235"/>
      <c r="J43" s="236"/>
      <c r="K43" s="232"/>
      <c r="L43" s="242"/>
    </row>
    <row r="44" spans="1:12" s="227" customFormat="1" ht="38.25">
      <c r="A44" s="1">
        <v>20</v>
      </c>
      <c r="B44" s="37" t="s">
        <v>1979</v>
      </c>
      <c r="C44" s="28">
        <v>80017210727</v>
      </c>
      <c r="D44" s="49" t="s">
        <v>1980</v>
      </c>
      <c r="E44" s="21">
        <v>8</v>
      </c>
      <c r="F44" s="41">
        <v>6234730726</v>
      </c>
      <c r="G44" s="49" t="s">
        <v>1981</v>
      </c>
      <c r="H44" s="59">
        <v>6234730726</v>
      </c>
      <c r="I44" s="187" t="s">
        <v>1981</v>
      </c>
      <c r="J44" s="180" t="s">
        <v>1982</v>
      </c>
      <c r="K44" s="2" t="s">
        <v>1966</v>
      </c>
      <c r="L44" s="208">
        <v>1229.06</v>
      </c>
    </row>
    <row r="45" spans="1:12" s="227" customFormat="1" ht="25.5">
      <c r="A45" s="1">
        <v>21</v>
      </c>
      <c r="B45" s="37" t="s">
        <v>1983</v>
      </c>
      <c r="C45" s="28">
        <v>80017210727</v>
      </c>
      <c r="D45" s="49" t="s">
        <v>1963</v>
      </c>
      <c r="E45" s="21">
        <v>8</v>
      </c>
      <c r="F45" s="59">
        <v>222060400</v>
      </c>
      <c r="G45" s="104" t="s">
        <v>1984</v>
      </c>
      <c r="H45" s="59">
        <v>222060400</v>
      </c>
      <c r="I45" s="188" t="s">
        <v>1965</v>
      </c>
      <c r="J45" s="149">
        <v>1.3</v>
      </c>
      <c r="K45" s="2" t="s">
        <v>1966</v>
      </c>
      <c r="L45" s="209">
        <v>2822.09</v>
      </c>
    </row>
    <row r="46" spans="1:12" s="227" customFormat="1" ht="25.5">
      <c r="A46" s="1">
        <v>22</v>
      </c>
      <c r="B46" s="165">
        <v>4919295</v>
      </c>
      <c r="C46" s="28">
        <v>80017210727</v>
      </c>
      <c r="D46" s="2" t="s">
        <v>1985</v>
      </c>
      <c r="E46" s="1">
        <v>4</v>
      </c>
      <c r="F46" s="2">
        <v>4274080722</v>
      </c>
      <c r="G46" s="2" t="s">
        <v>1986</v>
      </c>
      <c r="H46" s="42">
        <v>4274080722</v>
      </c>
      <c r="I46" s="189" t="s">
        <v>1986</v>
      </c>
      <c r="J46" s="151">
        <v>1013.4426229508198</v>
      </c>
      <c r="K46" s="2" t="s">
        <v>1987</v>
      </c>
      <c r="L46" s="208">
        <v>1124</v>
      </c>
    </row>
    <row r="47" spans="1:12" s="227" customFormat="1" ht="25.5">
      <c r="A47" s="1">
        <v>23</v>
      </c>
      <c r="B47" s="165">
        <v>4919326</v>
      </c>
      <c r="C47" s="28">
        <v>80017210727</v>
      </c>
      <c r="D47" s="2" t="s">
        <v>1988</v>
      </c>
      <c r="E47" s="1">
        <v>4</v>
      </c>
      <c r="F47" s="59">
        <v>5230240722</v>
      </c>
      <c r="G47" s="42" t="s">
        <v>3056</v>
      </c>
      <c r="H47" s="59">
        <v>5230240722</v>
      </c>
      <c r="I47" s="190" t="s">
        <v>3056</v>
      </c>
      <c r="J47" s="151">
        <v>101.66393442622952</v>
      </c>
      <c r="K47" s="2" t="s">
        <v>1987</v>
      </c>
      <c r="L47" s="208">
        <v>102.5</v>
      </c>
    </row>
    <row r="48" spans="1:12" ht="38.25">
      <c r="A48" s="1">
        <v>24</v>
      </c>
      <c r="B48" s="46" t="s">
        <v>1989</v>
      </c>
      <c r="C48" s="28">
        <v>80017210727</v>
      </c>
      <c r="D48" s="2" t="s">
        <v>1990</v>
      </c>
      <c r="E48" s="1">
        <v>8</v>
      </c>
      <c r="F48" s="2">
        <v>7116020723</v>
      </c>
      <c r="G48" s="2" t="s">
        <v>1991</v>
      </c>
      <c r="H48" s="2">
        <v>7116020723</v>
      </c>
      <c r="I48" s="184" t="s">
        <v>1992</v>
      </c>
      <c r="J48" s="151">
        <v>30000</v>
      </c>
      <c r="K48" s="2" t="s">
        <v>1993</v>
      </c>
      <c r="L48" s="205">
        <v>30000</v>
      </c>
    </row>
    <row r="49" spans="1:12" ht="38.25">
      <c r="A49" s="1">
        <v>25</v>
      </c>
      <c r="B49" s="46" t="s">
        <v>1994</v>
      </c>
      <c r="C49" s="28">
        <v>80017210727</v>
      </c>
      <c r="D49" s="2" t="s">
        <v>1995</v>
      </c>
      <c r="E49" s="1">
        <v>8</v>
      </c>
      <c r="F49" s="2">
        <v>1069220737</v>
      </c>
      <c r="G49" s="2" t="s">
        <v>1996</v>
      </c>
      <c r="H49" s="2">
        <v>1069220737</v>
      </c>
      <c r="I49" s="184" t="s">
        <v>1997</v>
      </c>
      <c r="J49" s="151">
        <v>11900</v>
      </c>
      <c r="K49" s="2" t="s">
        <v>1998</v>
      </c>
      <c r="L49" s="205" t="s">
        <v>1999</v>
      </c>
    </row>
    <row r="50" spans="1:12" ht="25.5">
      <c r="A50" s="1">
        <f>+A49+1</f>
        <v>26</v>
      </c>
      <c r="B50" s="46" t="s">
        <v>2000</v>
      </c>
      <c r="C50" s="28">
        <v>80017210727</v>
      </c>
      <c r="D50" s="2" t="s">
        <v>2001</v>
      </c>
      <c r="E50" s="1">
        <v>8</v>
      </c>
      <c r="F50" s="2">
        <v>6320660720</v>
      </c>
      <c r="G50" s="2" t="s">
        <v>2002</v>
      </c>
      <c r="H50" s="2">
        <v>6320660720</v>
      </c>
      <c r="I50" s="184" t="s">
        <v>2002</v>
      </c>
      <c r="J50" s="151">
        <v>8000</v>
      </c>
      <c r="K50" s="2" t="s">
        <v>2003</v>
      </c>
      <c r="L50" s="205">
        <v>8000</v>
      </c>
    </row>
    <row r="51" spans="1:12" ht="25.5">
      <c r="A51" s="1">
        <v>27</v>
      </c>
      <c r="B51" s="46" t="s">
        <v>2004</v>
      </c>
      <c r="C51" s="28">
        <v>80017210727</v>
      </c>
      <c r="D51" s="2" t="s">
        <v>2005</v>
      </c>
      <c r="E51" s="1">
        <v>23</v>
      </c>
      <c r="F51" s="2">
        <v>1095590723</v>
      </c>
      <c r="G51" s="2" t="s">
        <v>2006</v>
      </c>
      <c r="H51" s="2">
        <v>1095590723</v>
      </c>
      <c r="I51" s="184" t="s">
        <v>2006</v>
      </c>
      <c r="J51" s="151">
        <v>125</v>
      </c>
      <c r="K51" s="138">
        <v>41426</v>
      </c>
      <c r="L51" s="205">
        <v>125</v>
      </c>
    </row>
    <row r="52" spans="1:12">
      <c r="A52" s="243">
        <v>28</v>
      </c>
      <c r="B52" s="246" t="s">
        <v>2007</v>
      </c>
      <c r="C52" s="230">
        <v>80017210727</v>
      </c>
      <c r="D52" s="230" t="s">
        <v>2008</v>
      </c>
      <c r="E52" s="243">
        <v>8</v>
      </c>
      <c r="F52" s="2">
        <v>2157780749</v>
      </c>
      <c r="G52" s="2" t="s">
        <v>3714</v>
      </c>
      <c r="H52" s="230">
        <v>6320660720</v>
      </c>
      <c r="I52" s="233" t="s">
        <v>2002</v>
      </c>
      <c r="J52" s="236">
        <v>142357.43</v>
      </c>
      <c r="K52" s="230" t="s">
        <v>3719</v>
      </c>
      <c r="L52" s="240">
        <v>28471.48</v>
      </c>
    </row>
    <row r="53" spans="1:12">
      <c r="A53" s="244"/>
      <c r="B53" s="247"/>
      <c r="C53" s="231"/>
      <c r="D53" s="231"/>
      <c r="E53" s="244"/>
      <c r="F53" s="2">
        <v>11929530159</v>
      </c>
      <c r="G53" s="2" t="s">
        <v>3715</v>
      </c>
      <c r="H53" s="231"/>
      <c r="I53" s="234"/>
      <c r="J53" s="236"/>
      <c r="K53" s="231"/>
      <c r="L53" s="241"/>
    </row>
    <row r="54" spans="1:12">
      <c r="A54" s="244"/>
      <c r="B54" s="247"/>
      <c r="C54" s="231"/>
      <c r="D54" s="231"/>
      <c r="E54" s="244"/>
      <c r="F54" s="2">
        <v>1304780685</v>
      </c>
      <c r="G54" s="2" t="s">
        <v>3716</v>
      </c>
      <c r="H54" s="231"/>
      <c r="I54" s="234"/>
      <c r="J54" s="236"/>
      <c r="K54" s="231"/>
      <c r="L54" s="241"/>
    </row>
    <row r="55" spans="1:12">
      <c r="A55" s="244"/>
      <c r="B55" s="247"/>
      <c r="C55" s="231"/>
      <c r="D55" s="231"/>
      <c r="E55" s="244"/>
      <c r="F55" s="2">
        <v>4276580752</v>
      </c>
      <c r="G55" s="2" t="s">
        <v>3717</v>
      </c>
      <c r="H55" s="231"/>
      <c r="I55" s="234"/>
      <c r="J55" s="236"/>
      <c r="K55" s="231"/>
      <c r="L55" s="241"/>
    </row>
    <row r="56" spans="1:12">
      <c r="A56" s="244"/>
      <c r="B56" s="247"/>
      <c r="C56" s="231"/>
      <c r="D56" s="231"/>
      <c r="E56" s="244"/>
      <c r="F56" s="2">
        <v>6320660720</v>
      </c>
      <c r="G56" s="2" t="s">
        <v>2002</v>
      </c>
      <c r="H56" s="231"/>
      <c r="I56" s="234"/>
      <c r="J56" s="236"/>
      <c r="K56" s="231"/>
      <c r="L56" s="241"/>
    </row>
    <row r="57" spans="1:12">
      <c r="A57" s="245"/>
      <c r="B57" s="248"/>
      <c r="C57" s="232"/>
      <c r="D57" s="232"/>
      <c r="E57" s="245"/>
      <c r="F57" s="2">
        <v>6133430725</v>
      </c>
      <c r="G57" s="2" t="s">
        <v>3718</v>
      </c>
      <c r="H57" s="232"/>
      <c r="I57" s="235"/>
      <c r="J57" s="236"/>
      <c r="K57" s="232"/>
      <c r="L57" s="242"/>
    </row>
    <row r="58" spans="1:12" ht="25.5">
      <c r="A58" s="1">
        <v>29</v>
      </c>
      <c r="B58" s="46" t="s">
        <v>3720</v>
      </c>
      <c r="C58" s="28">
        <v>80017210727</v>
      </c>
      <c r="D58" s="2" t="s">
        <v>3721</v>
      </c>
      <c r="E58" s="1">
        <v>8</v>
      </c>
      <c r="F58" s="2">
        <v>4276580752</v>
      </c>
      <c r="G58" s="2" t="s">
        <v>3722</v>
      </c>
      <c r="H58" s="2">
        <v>4276580752</v>
      </c>
      <c r="I58" s="184" t="s">
        <v>3722</v>
      </c>
      <c r="J58" s="151">
        <v>2000</v>
      </c>
      <c r="K58" s="2" t="s">
        <v>3723</v>
      </c>
      <c r="L58" s="205" t="s">
        <v>3724</v>
      </c>
    </row>
    <row r="59" spans="1:12">
      <c r="A59" s="243">
        <v>30</v>
      </c>
      <c r="B59" s="246" t="s">
        <v>3725</v>
      </c>
      <c r="C59" s="230">
        <v>80017210727</v>
      </c>
      <c r="D59" s="230" t="s">
        <v>3726</v>
      </c>
      <c r="E59" s="243">
        <v>8</v>
      </c>
      <c r="F59" s="2">
        <v>6767540724</v>
      </c>
      <c r="G59" s="2" t="s">
        <v>3727</v>
      </c>
      <c r="H59" s="230">
        <v>6314570729</v>
      </c>
      <c r="I59" s="233" t="s">
        <v>3728</v>
      </c>
      <c r="J59" s="236">
        <v>1881.82</v>
      </c>
      <c r="K59" s="230" t="s">
        <v>3729</v>
      </c>
      <c r="L59" s="240">
        <v>1881.82</v>
      </c>
    </row>
    <row r="60" spans="1:12">
      <c r="A60" s="245"/>
      <c r="B60" s="248"/>
      <c r="C60" s="232"/>
      <c r="D60" s="232"/>
      <c r="E60" s="245"/>
      <c r="F60" s="2">
        <v>6314570729</v>
      </c>
      <c r="G60" s="2" t="s">
        <v>3728</v>
      </c>
      <c r="H60" s="232"/>
      <c r="I60" s="235"/>
      <c r="J60" s="236"/>
      <c r="K60" s="232"/>
      <c r="L60" s="242"/>
    </row>
    <row r="61" spans="1:12" ht="25.5">
      <c r="A61" s="1">
        <v>31</v>
      </c>
      <c r="B61" s="46" t="s">
        <v>3730</v>
      </c>
      <c r="C61" s="28">
        <v>80017210727</v>
      </c>
      <c r="D61" s="2" t="s">
        <v>3731</v>
      </c>
      <c r="E61" s="1">
        <v>8</v>
      </c>
      <c r="F61" s="2">
        <v>6792010727</v>
      </c>
      <c r="G61" s="2" t="s">
        <v>3732</v>
      </c>
      <c r="H61" s="2">
        <v>6792010727</v>
      </c>
      <c r="I61" s="184" t="s">
        <v>3732</v>
      </c>
      <c r="J61" s="151">
        <v>200</v>
      </c>
      <c r="K61" s="2" t="s">
        <v>3733</v>
      </c>
      <c r="L61" s="205">
        <v>200</v>
      </c>
    </row>
    <row r="62" spans="1:12">
      <c r="A62" s="243">
        <v>32</v>
      </c>
      <c r="B62" s="246" t="s">
        <v>3734</v>
      </c>
      <c r="C62" s="230">
        <v>80017210727</v>
      </c>
      <c r="D62" s="230" t="s">
        <v>3735</v>
      </c>
      <c r="E62" s="243">
        <v>8</v>
      </c>
      <c r="F62" s="2">
        <v>6068550729</v>
      </c>
      <c r="G62" s="2" t="s">
        <v>3736</v>
      </c>
      <c r="H62" s="230">
        <v>7052810723</v>
      </c>
      <c r="I62" s="233" t="s">
        <v>3737</v>
      </c>
      <c r="J62" s="236">
        <v>5.3278688524590168</v>
      </c>
      <c r="K62" s="230" t="s">
        <v>3739</v>
      </c>
      <c r="L62" s="240"/>
    </row>
    <row r="63" spans="1:12">
      <c r="A63" s="244"/>
      <c r="B63" s="247"/>
      <c r="C63" s="231"/>
      <c r="D63" s="231"/>
      <c r="E63" s="244"/>
      <c r="F63" s="2">
        <v>7052810723</v>
      </c>
      <c r="G63" s="2" t="s">
        <v>3737</v>
      </c>
      <c r="H63" s="231"/>
      <c r="I63" s="234"/>
      <c r="J63" s="236"/>
      <c r="K63" s="231"/>
      <c r="L63" s="241"/>
    </row>
    <row r="64" spans="1:12">
      <c r="A64" s="245"/>
      <c r="B64" s="248"/>
      <c r="C64" s="232"/>
      <c r="D64" s="232"/>
      <c r="E64" s="245"/>
      <c r="F64" s="2">
        <v>6351030728</v>
      </c>
      <c r="G64" s="2" t="s">
        <v>3738</v>
      </c>
      <c r="H64" s="232"/>
      <c r="I64" s="235"/>
      <c r="J64" s="236"/>
      <c r="K64" s="232"/>
      <c r="L64" s="242"/>
    </row>
    <row r="65" spans="1:12">
      <c r="A65" s="243">
        <v>33</v>
      </c>
      <c r="B65" s="246" t="s">
        <v>3740</v>
      </c>
      <c r="C65" s="230">
        <v>80017210727</v>
      </c>
      <c r="D65" s="230" t="s">
        <v>3741</v>
      </c>
      <c r="E65" s="243">
        <v>8</v>
      </c>
      <c r="F65" s="2" t="s">
        <v>3742</v>
      </c>
      <c r="G65" s="2" t="s">
        <v>3743</v>
      </c>
      <c r="H65" s="230">
        <v>7308790729</v>
      </c>
      <c r="I65" s="233" t="s">
        <v>3770</v>
      </c>
      <c r="J65" s="236">
        <v>4890</v>
      </c>
      <c r="K65" s="230" t="s">
        <v>3771</v>
      </c>
      <c r="L65" s="240">
        <v>4890</v>
      </c>
    </row>
    <row r="66" spans="1:12">
      <c r="A66" s="244"/>
      <c r="B66" s="247"/>
      <c r="C66" s="231"/>
      <c r="D66" s="231"/>
      <c r="E66" s="244"/>
      <c r="F66" s="2" t="s">
        <v>3744</v>
      </c>
      <c r="G66" s="2" t="s">
        <v>3745</v>
      </c>
      <c r="H66" s="231"/>
      <c r="I66" s="234"/>
      <c r="J66" s="236"/>
      <c r="K66" s="231"/>
      <c r="L66" s="241"/>
    </row>
    <row r="67" spans="1:12">
      <c r="A67" s="244"/>
      <c r="B67" s="247"/>
      <c r="C67" s="231"/>
      <c r="D67" s="231"/>
      <c r="E67" s="244"/>
      <c r="F67" s="2" t="s">
        <v>3746</v>
      </c>
      <c r="G67" s="2" t="s">
        <v>3747</v>
      </c>
      <c r="H67" s="231"/>
      <c r="I67" s="234"/>
      <c r="J67" s="236"/>
      <c r="K67" s="231"/>
      <c r="L67" s="241"/>
    </row>
    <row r="68" spans="1:12">
      <c r="A68" s="244"/>
      <c r="B68" s="247"/>
      <c r="C68" s="231"/>
      <c r="D68" s="231"/>
      <c r="E68" s="244"/>
      <c r="F68" s="2" t="s">
        <v>3748</v>
      </c>
      <c r="G68" s="2" t="s">
        <v>3749</v>
      </c>
      <c r="H68" s="231"/>
      <c r="I68" s="234"/>
      <c r="J68" s="236"/>
      <c r="K68" s="231"/>
      <c r="L68" s="241"/>
    </row>
    <row r="69" spans="1:12">
      <c r="A69" s="244"/>
      <c r="B69" s="247"/>
      <c r="C69" s="231"/>
      <c r="D69" s="231"/>
      <c r="E69" s="244"/>
      <c r="F69" s="2" t="s">
        <v>3750</v>
      </c>
      <c r="G69" s="2" t="s">
        <v>3751</v>
      </c>
      <c r="H69" s="231"/>
      <c r="I69" s="234"/>
      <c r="J69" s="236"/>
      <c r="K69" s="231"/>
      <c r="L69" s="241"/>
    </row>
    <row r="70" spans="1:12">
      <c r="A70" s="244"/>
      <c r="B70" s="247"/>
      <c r="C70" s="231"/>
      <c r="D70" s="231"/>
      <c r="E70" s="244"/>
      <c r="F70" s="2" t="s">
        <v>3752</v>
      </c>
      <c r="G70" s="2" t="s">
        <v>3753</v>
      </c>
      <c r="H70" s="231"/>
      <c r="I70" s="234"/>
      <c r="J70" s="236"/>
      <c r="K70" s="231"/>
      <c r="L70" s="241"/>
    </row>
    <row r="71" spans="1:12">
      <c r="A71" s="244"/>
      <c r="B71" s="247"/>
      <c r="C71" s="231"/>
      <c r="D71" s="231"/>
      <c r="E71" s="244"/>
      <c r="F71" s="2" t="s">
        <v>3754</v>
      </c>
      <c r="G71" s="2" t="s">
        <v>3755</v>
      </c>
      <c r="H71" s="231"/>
      <c r="I71" s="234"/>
      <c r="J71" s="236"/>
      <c r="K71" s="231"/>
      <c r="L71" s="241"/>
    </row>
    <row r="72" spans="1:12">
      <c r="A72" s="244"/>
      <c r="B72" s="247"/>
      <c r="C72" s="231"/>
      <c r="D72" s="231"/>
      <c r="E72" s="244"/>
      <c r="F72" s="2" t="s">
        <v>3756</v>
      </c>
      <c r="G72" s="2" t="s">
        <v>3757</v>
      </c>
      <c r="H72" s="231"/>
      <c r="I72" s="234"/>
      <c r="J72" s="236"/>
      <c r="K72" s="231"/>
      <c r="L72" s="241"/>
    </row>
    <row r="73" spans="1:12">
      <c r="A73" s="244"/>
      <c r="B73" s="247"/>
      <c r="C73" s="231"/>
      <c r="D73" s="231"/>
      <c r="E73" s="244"/>
      <c r="F73" s="2" t="s">
        <v>3758</v>
      </c>
      <c r="G73" s="2" t="s">
        <v>3759</v>
      </c>
      <c r="H73" s="231"/>
      <c r="I73" s="234"/>
      <c r="J73" s="236"/>
      <c r="K73" s="231"/>
      <c r="L73" s="241"/>
    </row>
    <row r="74" spans="1:12">
      <c r="A74" s="244"/>
      <c r="B74" s="247"/>
      <c r="C74" s="231"/>
      <c r="D74" s="231"/>
      <c r="E74" s="244"/>
      <c r="F74" s="2" t="s">
        <v>3760</v>
      </c>
      <c r="G74" s="2" t="s">
        <v>3761</v>
      </c>
      <c r="H74" s="231"/>
      <c r="I74" s="234"/>
      <c r="J74" s="236"/>
      <c r="K74" s="231"/>
      <c r="L74" s="241"/>
    </row>
    <row r="75" spans="1:12">
      <c r="A75" s="244"/>
      <c r="B75" s="247"/>
      <c r="C75" s="231"/>
      <c r="D75" s="231"/>
      <c r="E75" s="244"/>
      <c r="F75" s="2" t="s">
        <v>3762</v>
      </c>
      <c r="G75" s="2" t="s">
        <v>3763</v>
      </c>
      <c r="H75" s="231"/>
      <c r="I75" s="234"/>
      <c r="J75" s="236"/>
      <c r="K75" s="231"/>
      <c r="L75" s="241"/>
    </row>
    <row r="76" spans="1:12">
      <c r="A76" s="244"/>
      <c r="B76" s="247"/>
      <c r="C76" s="231"/>
      <c r="D76" s="231"/>
      <c r="E76" s="244"/>
      <c r="F76" s="2" t="s">
        <v>1950</v>
      </c>
      <c r="G76" s="2" t="s">
        <v>3764</v>
      </c>
      <c r="H76" s="231"/>
      <c r="I76" s="234"/>
      <c r="J76" s="236"/>
      <c r="K76" s="231"/>
      <c r="L76" s="241"/>
    </row>
    <row r="77" spans="1:12">
      <c r="A77" s="244"/>
      <c r="B77" s="247"/>
      <c r="C77" s="231"/>
      <c r="D77" s="231"/>
      <c r="E77" s="244"/>
      <c r="F77" s="2" t="s">
        <v>3765</v>
      </c>
      <c r="G77" s="2" t="s">
        <v>3766</v>
      </c>
      <c r="H77" s="231"/>
      <c r="I77" s="234"/>
      <c r="J77" s="236"/>
      <c r="K77" s="231"/>
      <c r="L77" s="241"/>
    </row>
    <row r="78" spans="1:12">
      <c r="A78" s="244"/>
      <c r="B78" s="247"/>
      <c r="C78" s="231"/>
      <c r="D78" s="231"/>
      <c r="E78" s="244"/>
      <c r="F78" s="2" t="s">
        <v>3767</v>
      </c>
      <c r="G78" s="2" t="s">
        <v>3768</v>
      </c>
      <c r="H78" s="231"/>
      <c r="I78" s="234"/>
      <c r="J78" s="236"/>
      <c r="K78" s="231"/>
      <c r="L78" s="241"/>
    </row>
    <row r="79" spans="1:12">
      <c r="A79" s="245"/>
      <c r="B79" s="248"/>
      <c r="C79" s="232"/>
      <c r="D79" s="232"/>
      <c r="E79" s="245"/>
      <c r="F79" s="2" t="s">
        <v>3769</v>
      </c>
      <c r="G79" s="2" t="s">
        <v>3770</v>
      </c>
      <c r="H79" s="232"/>
      <c r="I79" s="235"/>
      <c r="J79" s="236"/>
      <c r="K79" s="232"/>
      <c r="L79" s="242"/>
    </row>
    <row r="80" spans="1:12">
      <c r="A80" s="243">
        <v>34</v>
      </c>
      <c r="B80" s="246" t="s">
        <v>3772</v>
      </c>
      <c r="C80" s="230">
        <v>80017210727</v>
      </c>
      <c r="D80" s="230" t="s">
        <v>3773</v>
      </c>
      <c r="E80" s="243">
        <v>8</v>
      </c>
      <c r="F80" s="2" t="s">
        <v>3774</v>
      </c>
      <c r="G80" s="2" t="s">
        <v>3775</v>
      </c>
      <c r="H80" s="230"/>
      <c r="I80" s="233" t="s">
        <v>1862</v>
      </c>
      <c r="J80" s="236"/>
      <c r="K80" s="230"/>
      <c r="L80" s="240"/>
    </row>
    <row r="81" spans="1:12">
      <c r="A81" s="244"/>
      <c r="B81" s="247"/>
      <c r="C81" s="231"/>
      <c r="D81" s="231"/>
      <c r="E81" s="244"/>
      <c r="F81" s="2" t="s">
        <v>3776</v>
      </c>
      <c r="G81" s="2" t="s">
        <v>3383</v>
      </c>
      <c r="H81" s="231"/>
      <c r="I81" s="234"/>
      <c r="J81" s="236"/>
      <c r="K81" s="231"/>
      <c r="L81" s="241"/>
    </row>
    <row r="82" spans="1:12">
      <c r="A82" s="244"/>
      <c r="B82" s="247"/>
      <c r="C82" s="231"/>
      <c r="D82" s="231"/>
      <c r="E82" s="244"/>
      <c r="F82" s="2" t="s">
        <v>3384</v>
      </c>
      <c r="G82" s="2" t="s">
        <v>3385</v>
      </c>
      <c r="H82" s="231"/>
      <c r="I82" s="234"/>
      <c r="J82" s="236"/>
      <c r="K82" s="231"/>
      <c r="L82" s="241"/>
    </row>
    <row r="83" spans="1:12">
      <c r="A83" s="244"/>
      <c r="B83" s="247"/>
      <c r="C83" s="231"/>
      <c r="D83" s="231"/>
      <c r="E83" s="244"/>
      <c r="F83" s="2" t="s">
        <v>3386</v>
      </c>
      <c r="G83" s="2" t="s">
        <v>3387</v>
      </c>
      <c r="H83" s="231"/>
      <c r="I83" s="234"/>
      <c r="J83" s="236"/>
      <c r="K83" s="231"/>
      <c r="L83" s="241"/>
    </row>
    <row r="84" spans="1:12">
      <c r="A84" s="244"/>
      <c r="B84" s="247"/>
      <c r="C84" s="231"/>
      <c r="D84" s="231"/>
      <c r="E84" s="244"/>
      <c r="F84" s="2" t="s">
        <v>3388</v>
      </c>
      <c r="G84" s="2" t="s">
        <v>3389</v>
      </c>
      <c r="H84" s="231"/>
      <c r="I84" s="234"/>
      <c r="J84" s="236"/>
      <c r="K84" s="231"/>
      <c r="L84" s="241"/>
    </row>
    <row r="85" spans="1:12">
      <c r="A85" s="244"/>
      <c r="B85" s="247"/>
      <c r="C85" s="231"/>
      <c r="D85" s="231"/>
      <c r="E85" s="244"/>
      <c r="F85" s="2" t="s">
        <v>3390</v>
      </c>
      <c r="G85" s="2" t="s">
        <v>3391</v>
      </c>
      <c r="H85" s="231"/>
      <c r="I85" s="234"/>
      <c r="J85" s="236"/>
      <c r="K85" s="231"/>
      <c r="L85" s="241"/>
    </row>
    <row r="86" spans="1:12">
      <c r="A86" s="244"/>
      <c r="B86" s="247"/>
      <c r="C86" s="231"/>
      <c r="D86" s="231"/>
      <c r="E86" s="244"/>
      <c r="F86" s="2" t="s">
        <v>3392</v>
      </c>
      <c r="G86" s="2" t="s">
        <v>3393</v>
      </c>
      <c r="H86" s="231"/>
      <c r="I86" s="234"/>
      <c r="J86" s="236"/>
      <c r="K86" s="231"/>
      <c r="L86" s="241"/>
    </row>
    <row r="87" spans="1:12">
      <c r="A87" s="244"/>
      <c r="B87" s="247"/>
      <c r="C87" s="231"/>
      <c r="D87" s="231"/>
      <c r="E87" s="244"/>
      <c r="F87" s="2" t="s">
        <v>3394</v>
      </c>
      <c r="G87" s="2" t="s">
        <v>3395</v>
      </c>
      <c r="H87" s="231"/>
      <c r="I87" s="234"/>
      <c r="J87" s="236"/>
      <c r="K87" s="231"/>
      <c r="L87" s="241"/>
    </row>
    <row r="88" spans="1:12">
      <c r="A88" s="244"/>
      <c r="B88" s="247"/>
      <c r="C88" s="231"/>
      <c r="D88" s="231"/>
      <c r="E88" s="244"/>
      <c r="F88" s="2" t="s">
        <v>3396</v>
      </c>
      <c r="G88" s="2" t="s">
        <v>3397</v>
      </c>
      <c r="H88" s="231"/>
      <c r="I88" s="234"/>
      <c r="J88" s="236"/>
      <c r="K88" s="231"/>
      <c r="L88" s="241"/>
    </row>
    <row r="89" spans="1:12">
      <c r="A89" s="244"/>
      <c r="B89" s="247"/>
      <c r="C89" s="231"/>
      <c r="D89" s="231"/>
      <c r="E89" s="244"/>
      <c r="F89" s="2" t="s">
        <v>3398</v>
      </c>
      <c r="G89" s="2" t="s">
        <v>3399</v>
      </c>
      <c r="H89" s="231"/>
      <c r="I89" s="234"/>
      <c r="J89" s="236"/>
      <c r="K89" s="231"/>
      <c r="L89" s="241"/>
    </row>
    <row r="90" spans="1:12">
      <c r="A90" s="244"/>
      <c r="B90" s="247"/>
      <c r="C90" s="231"/>
      <c r="D90" s="231"/>
      <c r="E90" s="244"/>
      <c r="F90" s="2" t="s">
        <v>3400</v>
      </c>
      <c r="G90" s="2" t="s">
        <v>3401</v>
      </c>
      <c r="H90" s="231"/>
      <c r="I90" s="234"/>
      <c r="J90" s="236"/>
      <c r="K90" s="231"/>
      <c r="L90" s="241"/>
    </row>
    <row r="91" spans="1:12">
      <c r="A91" s="244"/>
      <c r="B91" s="247"/>
      <c r="C91" s="231"/>
      <c r="D91" s="231"/>
      <c r="E91" s="244"/>
      <c r="F91" s="2" t="s">
        <v>3402</v>
      </c>
      <c r="G91" s="2" t="s">
        <v>3403</v>
      </c>
      <c r="H91" s="231"/>
      <c r="I91" s="234"/>
      <c r="J91" s="236"/>
      <c r="K91" s="231"/>
      <c r="L91" s="241"/>
    </row>
    <row r="92" spans="1:12">
      <c r="A92" s="244"/>
      <c r="B92" s="247"/>
      <c r="C92" s="231"/>
      <c r="D92" s="231"/>
      <c r="E92" s="244"/>
      <c r="F92" s="2" t="s">
        <v>3404</v>
      </c>
      <c r="G92" s="2" t="s">
        <v>3405</v>
      </c>
      <c r="H92" s="231"/>
      <c r="I92" s="234"/>
      <c r="J92" s="236"/>
      <c r="K92" s="231"/>
      <c r="L92" s="241"/>
    </row>
    <row r="93" spans="1:12">
      <c r="A93" s="244"/>
      <c r="B93" s="247"/>
      <c r="C93" s="231"/>
      <c r="D93" s="231"/>
      <c r="E93" s="244"/>
      <c r="F93" s="2" t="s">
        <v>3406</v>
      </c>
      <c r="G93" s="2" t="s">
        <v>3407</v>
      </c>
      <c r="H93" s="231"/>
      <c r="I93" s="234"/>
      <c r="J93" s="236"/>
      <c r="K93" s="231"/>
      <c r="L93" s="241"/>
    </row>
    <row r="94" spans="1:12">
      <c r="A94" s="244"/>
      <c r="B94" s="247"/>
      <c r="C94" s="231"/>
      <c r="D94" s="231"/>
      <c r="E94" s="244"/>
      <c r="F94" s="2" t="s">
        <v>3408</v>
      </c>
      <c r="G94" s="2" t="s">
        <v>3409</v>
      </c>
      <c r="H94" s="231"/>
      <c r="I94" s="234"/>
      <c r="J94" s="236"/>
      <c r="K94" s="231"/>
      <c r="L94" s="241"/>
    </row>
    <row r="95" spans="1:12">
      <c r="A95" s="244"/>
      <c r="B95" s="247"/>
      <c r="C95" s="231"/>
      <c r="D95" s="231"/>
      <c r="E95" s="244"/>
      <c r="F95" s="2" t="s">
        <v>3410</v>
      </c>
      <c r="G95" s="2" t="s">
        <v>3411</v>
      </c>
      <c r="H95" s="231"/>
      <c r="I95" s="234"/>
      <c r="J95" s="236"/>
      <c r="K95" s="231"/>
      <c r="L95" s="241"/>
    </row>
    <row r="96" spans="1:12">
      <c r="A96" s="244"/>
      <c r="B96" s="247"/>
      <c r="C96" s="231"/>
      <c r="D96" s="231"/>
      <c r="E96" s="244"/>
      <c r="F96" s="2" t="s">
        <v>3412</v>
      </c>
      <c r="G96" s="2" t="s">
        <v>3413</v>
      </c>
      <c r="H96" s="231"/>
      <c r="I96" s="234"/>
      <c r="J96" s="236"/>
      <c r="K96" s="231"/>
      <c r="L96" s="241"/>
    </row>
    <row r="97" spans="1:12">
      <c r="A97" s="244"/>
      <c r="B97" s="247"/>
      <c r="C97" s="231"/>
      <c r="D97" s="231"/>
      <c r="E97" s="244"/>
      <c r="F97" s="2" t="s">
        <v>3414</v>
      </c>
      <c r="G97" s="2" t="s">
        <v>3415</v>
      </c>
      <c r="H97" s="231"/>
      <c r="I97" s="234"/>
      <c r="J97" s="236"/>
      <c r="K97" s="231"/>
      <c r="L97" s="241"/>
    </row>
    <row r="98" spans="1:12">
      <c r="A98" s="244"/>
      <c r="B98" s="247"/>
      <c r="C98" s="231"/>
      <c r="D98" s="231"/>
      <c r="E98" s="244"/>
      <c r="F98" s="2" t="s">
        <v>3416</v>
      </c>
      <c r="G98" s="2" t="s">
        <v>3417</v>
      </c>
      <c r="H98" s="231"/>
      <c r="I98" s="234"/>
      <c r="J98" s="236"/>
      <c r="K98" s="231"/>
      <c r="L98" s="241"/>
    </row>
    <row r="99" spans="1:12">
      <c r="A99" s="244"/>
      <c r="B99" s="247"/>
      <c r="C99" s="231"/>
      <c r="D99" s="231"/>
      <c r="E99" s="244"/>
      <c r="F99" s="2" t="s">
        <v>3418</v>
      </c>
      <c r="G99" s="2" t="s">
        <v>3419</v>
      </c>
      <c r="H99" s="231"/>
      <c r="I99" s="234"/>
      <c r="J99" s="236"/>
      <c r="K99" s="231"/>
      <c r="L99" s="241"/>
    </row>
    <row r="100" spans="1:12">
      <c r="A100" s="244"/>
      <c r="B100" s="247"/>
      <c r="C100" s="231"/>
      <c r="D100" s="231"/>
      <c r="E100" s="244"/>
      <c r="F100" s="2" t="s">
        <v>3420</v>
      </c>
      <c r="G100" s="2" t="s">
        <v>3421</v>
      </c>
      <c r="H100" s="231"/>
      <c r="I100" s="234"/>
      <c r="J100" s="236"/>
      <c r="K100" s="231"/>
      <c r="L100" s="241"/>
    </row>
    <row r="101" spans="1:12">
      <c r="A101" s="244"/>
      <c r="B101" s="247"/>
      <c r="C101" s="231"/>
      <c r="D101" s="231"/>
      <c r="E101" s="244"/>
      <c r="F101" s="2" t="s">
        <v>3422</v>
      </c>
      <c r="G101" s="2" t="s">
        <v>3423</v>
      </c>
      <c r="H101" s="231"/>
      <c r="I101" s="234"/>
      <c r="J101" s="236"/>
      <c r="K101" s="231"/>
      <c r="L101" s="241"/>
    </row>
    <row r="102" spans="1:12">
      <c r="A102" s="244"/>
      <c r="B102" s="247"/>
      <c r="C102" s="231"/>
      <c r="D102" s="231"/>
      <c r="E102" s="244"/>
      <c r="F102" s="2" t="s">
        <v>1939</v>
      </c>
      <c r="G102" s="2" t="s">
        <v>3424</v>
      </c>
      <c r="H102" s="231"/>
      <c r="I102" s="234"/>
      <c r="J102" s="236"/>
      <c r="K102" s="231"/>
      <c r="L102" s="241"/>
    </row>
    <row r="103" spans="1:12">
      <c r="A103" s="244"/>
      <c r="B103" s="247"/>
      <c r="C103" s="231"/>
      <c r="D103" s="231"/>
      <c r="E103" s="244"/>
      <c r="F103" s="2" t="s">
        <v>3425</v>
      </c>
      <c r="G103" s="2" t="s">
        <v>3426</v>
      </c>
      <c r="H103" s="231"/>
      <c r="I103" s="234"/>
      <c r="J103" s="236"/>
      <c r="K103" s="231"/>
      <c r="L103" s="241"/>
    </row>
    <row r="104" spans="1:12">
      <c r="A104" s="244"/>
      <c r="B104" s="247"/>
      <c r="C104" s="231"/>
      <c r="D104" s="231"/>
      <c r="E104" s="244"/>
      <c r="F104" s="2" t="s">
        <v>3427</v>
      </c>
      <c r="G104" s="2" t="s">
        <v>3428</v>
      </c>
      <c r="H104" s="231"/>
      <c r="I104" s="234"/>
      <c r="J104" s="236"/>
      <c r="K104" s="231"/>
      <c r="L104" s="241"/>
    </row>
    <row r="105" spans="1:12">
      <c r="A105" s="244"/>
      <c r="B105" s="247"/>
      <c r="C105" s="231"/>
      <c r="D105" s="231"/>
      <c r="E105" s="244"/>
      <c r="F105" s="2" t="s">
        <v>3429</v>
      </c>
      <c r="G105" s="2" t="s">
        <v>3430</v>
      </c>
      <c r="H105" s="231"/>
      <c r="I105" s="234"/>
      <c r="J105" s="236"/>
      <c r="K105" s="231"/>
      <c r="L105" s="241"/>
    </row>
    <row r="106" spans="1:12">
      <c r="A106" s="244"/>
      <c r="B106" s="247"/>
      <c r="C106" s="231"/>
      <c r="D106" s="231"/>
      <c r="E106" s="244"/>
      <c r="F106" s="2" t="s">
        <v>3431</v>
      </c>
      <c r="G106" s="2" t="s">
        <v>3432</v>
      </c>
      <c r="H106" s="231"/>
      <c r="I106" s="234"/>
      <c r="J106" s="236"/>
      <c r="K106" s="231"/>
      <c r="L106" s="241"/>
    </row>
    <row r="107" spans="1:12">
      <c r="A107" s="244"/>
      <c r="B107" s="247"/>
      <c r="C107" s="231"/>
      <c r="D107" s="231"/>
      <c r="E107" s="244"/>
      <c r="F107" s="2" t="s">
        <v>3433</v>
      </c>
      <c r="G107" s="2" t="s">
        <v>3434</v>
      </c>
      <c r="H107" s="231"/>
      <c r="I107" s="234"/>
      <c r="J107" s="236"/>
      <c r="K107" s="231"/>
      <c r="L107" s="241"/>
    </row>
    <row r="108" spans="1:12">
      <c r="A108" s="244"/>
      <c r="B108" s="247"/>
      <c r="C108" s="231"/>
      <c r="D108" s="231"/>
      <c r="E108" s="244"/>
      <c r="F108" s="2" t="s">
        <v>3435</v>
      </c>
      <c r="G108" s="2" t="s">
        <v>3436</v>
      </c>
      <c r="H108" s="231"/>
      <c r="I108" s="234"/>
      <c r="J108" s="236"/>
      <c r="K108" s="231"/>
      <c r="L108" s="241"/>
    </row>
    <row r="109" spans="1:12">
      <c r="A109" s="244"/>
      <c r="B109" s="247"/>
      <c r="C109" s="231"/>
      <c r="D109" s="231"/>
      <c r="E109" s="244"/>
      <c r="F109" s="2" t="s">
        <v>3437</v>
      </c>
      <c r="G109" s="2" t="s">
        <v>3438</v>
      </c>
      <c r="H109" s="231"/>
      <c r="I109" s="234"/>
      <c r="J109" s="236"/>
      <c r="K109" s="231"/>
      <c r="L109" s="241"/>
    </row>
    <row r="110" spans="1:12">
      <c r="A110" s="244"/>
      <c r="B110" s="247"/>
      <c r="C110" s="231"/>
      <c r="D110" s="231"/>
      <c r="E110" s="244"/>
      <c r="F110" s="2" t="s">
        <v>3439</v>
      </c>
      <c r="G110" s="2" t="s">
        <v>3440</v>
      </c>
      <c r="H110" s="231"/>
      <c r="I110" s="234"/>
      <c r="J110" s="236"/>
      <c r="K110" s="231"/>
      <c r="L110" s="241"/>
    </row>
    <row r="111" spans="1:12">
      <c r="A111" s="244"/>
      <c r="B111" s="247"/>
      <c r="C111" s="231"/>
      <c r="D111" s="231"/>
      <c r="E111" s="244"/>
      <c r="F111" s="2" t="s">
        <v>3441</v>
      </c>
      <c r="G111" s="2" t="s">
        <v>3442</v>
      </c>
      <c r="H111" s="231"/>
      <c r="I111" s="234"/>
      <c r="J111" s="236"/>
      <c r="K111" s="231"/>
      <c r="L111" s="241"/>
    </row>
    <row r="112" spans="1:12">
      <c r="A112" s="244"/>
      <c r="B112" s="247"/>
      <c r="C112" s="231"/>
      <c r="D112" s="231"/>
      <c r="E112" s="244"/>
      <c r="F112" s="2" t="s">
        <v>3443</v>
      </c>
      <c r="G112" s="2" t="s">
        <v>3444</v>
      </c>
      <c r="H112" s="231"/>
      <c r="I112" s="234"/>
      <c r="J112" s="236"/>
      <c r="K112" s="231"/>
      <c r="L112" s="241"/>
    </row>
    <row r="113" spans="1:12">
      <c r="A113" s="244"/>
      <c r="B113" s="247"/>
      <c r="C113" s="231"/>
      <c r="D113" s="231"/>
      <c r="E113" s="244"/>
      <c r="F113" s="2" t="s">
        <v>3445</v>
      </c>
      <c r="G113" s="2" t="s">
        <v>3446</v>
      </c>
      <c r="H113" s="231"/>
      <c r="I113" s="234"/>
      <c r="J113" s="236"/>
      <c r="K113" s="231"/>
      <c r="L113" s="241"/>
    </row>
    <row r="114" spans="1:12">
      <c r="A114" s="244"/>
      <c r="B114" s="247"/>
      <c r="C114" s="231"/>
      <c r="D114" s="231"/>
      <c r="E114" s="244"/>
      <c r="F114" s="2" t="s">
        <v>3447</v>
      </c>
      <c r="G114" s="2" t="s">
        <v>3448</v>
      </c>
      <c r="H114" s="231"/>
      <c r="I114" s="234"/>
      <c r="J114" s="236"/>
      <c r="K114" s="231"/>
      <c r="L114" s="241"/>
    </row>
    <row r="115" spans="1:12">
      <c r="A115" s="244"/>
      <c r="B115" s="247"/>
      <c r="C115" s="231"/>
      <c r="D115" s="231"/>
      <c r="E115" s="244"/>
      <c r="F115" s="2" t="s">
        <v>3449</v>
      </c>
      <c r="G115" s="2" t="s">
        <v>3450</v>
      </c>
      <c r="H115" s="231"/>
      <c r="I115" s="234"/>
      <c r="J115" s="236"/>
      <c r="K115" s="231"/>
      <c r="L115" s="241"/>
    </row>
    <row r="116" spans="1:12">
      <c r="A116" s="244"/>
      <c r="B116" s="247"/>
      <c r="C116" s="231"/>
      <c r="D116" s="231"/>
      <c r="E116" s="244"/>
      <c r="F116" s="2" t="s">
        <v>3451</v>
      </c>
      <c r="G116" s="2" t="s">
        <v>3452</v>
      </c>
      <c r="H116" s="231"/>
      <c r="I116" s="234"/>
      <c r="J116" s="236"/>
      <c r="K116" s="231"/>
      <c r="L116" s="241"/>
    </row>
    <row r="117" spans="1:12">
      <c r="A117" s="244"/>
      <c r="B117" s="247"/>
      <c r="C117" s="231"/>
      <c r="D117" s="231"/>
      <c r="E117" s="244"/>
      <c r="F117" s="2" t="s">
        <v>3453</v>
      </c>
      <c r="G117" s="2" t="s">
        <v>3454</v>
      </c>
      <c r="H117" s="231"/>
      <c r="I117" s="234"/>
      <c r="J117" s="236"/>
      <c r="K117" s="231"/>
      <c r="L117" s="241"/>
    </row>
    <row r="118" spans="1:12">
      <c r="A118" s="244"/>
      <c r="B118" s="247"/>
      <c r="C118" s="231"/>
      <c r="D118" s="231"/>
      <c r="E118" s="244"/>
      <c r="F118" s="2" t="s">
        <v>3455</v>
      </c>
      <c r="G118" s="2" t="s">
        <v>3456</v>
      </c>
      <c r="H118" s="231"/>
      <c r="I118" s="234"/>
      <c r="J118" s="236"/>
      <c r="K118" s="231"/>
      <c r="L118" s="241"/>
    </row>
    <row r="119" spans="1:12">
      <c r="A119" s="244"/>
      <c r="B119" s="247"/>
      <c r="C119" s="231"/>
      <c r="D119" s="231"/>
      <c r="E119" s="244"/>
      <c r="F119" s="2" t="s">
        <v>3457</v>
      </c>
      <c r="G119" s="2" t="s">
        <v>3458</v>
      </c>
      <c r="H119" s="231"/>
      <c r="I119" s="234"/>
      <c r="J119" s="236"/>
      <c r="K119" s="231"/>
      <c r="L119" s="241"/>
    </row>
    <row r="120" spans="1:12">
      <c r="A120" s="244"/>
      <c r="B120" s="247"/>
      <c r="C120" s="231"/>
      <c r="D120" s="231"/>
      <c r="E120" s="244"/>
      <c r="F120" s="2" t="s">
        <v>3459</v>
      </c>
      <c r="G120" s="2" t="s">
        <v>3460</v>
      </c>
      <c r="H120" s="231"/>
      <c r="I120" s="234"/>
      <c r="J120" s="236"/>
      <c r="K120" s="231"/>
      <c r="L120" s="241"/>
    </row>
    <row r="121" spans="1:12">
      <c r="A121" s="244"/>
      <c r="B121" s="247"/>
      <c r="C121" s="231"/>
      <c r="D121" s="231"/>
      <c r="E121" s="244"/>
      <c r="F121" s="5" t="s">
        <v>3461</v>
      </c>
      <c r="G121" s="2" t="s">
        <v>3462</v>
      </c>
      <c r="H121" s="231"/>
      <c r="I121" s="234"/>
      <c r="J121" s="236"/>
      <c r="K121" s="231"/>
      <c r="L121" s="241"/>
    </row>
    <row r="122" spans="1:12">
      <c r="A122" s="244"/>
      <c r="B122" s="247"/>
      <c r="C122" s="231"/>
      <c r="D122" s="231"/>
      <c r="E122" s="244"/>
      <c r="F122" s="2" t="s">
        <v>3463</v>
      </c>
      <c r="G122" s="2" t="s">
        <v>3464</v>
      </c>
      <c r="H122" s="231"/>
      <c r="I122" s="234"/>
      <c r="J122" s="236"/>
      <c r="K122" s="231"/>
      <c r="L122" s="241"/>
    </row>
    <row r="123" spans="1:12">
      <c r="A123" s="244"/>
      <c r="B123" s="247"/>
      <c r="C123" s="231"/>
      <c r="D123" s="231"/>
      <c r="E123" s="244"/>
      <c r="F123" s="2" t="s">
        <v>3465</v>
      </c>
      <c r="G123" s="2" t="s">
        <v>3466</v>
      </c>
      <c r="H123" s="231"/>
      <c r="I123" s="234"/>
      <c r="J123" s="236"/>
      <c r="K123" s="231"/>
      <c r="L123" s="241"/>
    </row>
    <row r="124" spans="1:12">
      <c r="A124" s="244"/>
      <c r="B124" s="247"/>
      <c r="C124" s="231"/>
      <c r="D124" s="231"/>
      <c r="E124" s="244"/>
      <c r="F124" s="2" t="s">
        <v>3467</v>
      </c>
      <c r="G124" s="2" t="s">
        <v>3468</v>
      </c>
      <c r="H124" s="231"/>
      <c r="I124" s="234"/>
      <c r="J124" s="236"/>
      <c r="K124" s="231"/>
      <c r="L124" s="241"/>
    </row>
    <row r="125" spans="1:12">
      <c r="A125" s="244"/>
      <c r="B125" s="247"/>
      <c r="C125" s="231"/>
      <c r="D125" s="231"/>
      <c r="E125" s="244"/>
      <c r="F125" s="2" t="s">
        <v>3469</v>
      </c>
      <c r="G125" s="2" t="s">
        <v>3470</v>
      </c>
      <c r="H125" s="231"/>
      <c r="I125" s="234"/>
      <c r="J125" s="236"/>
      <c r="K125" s="231"/>
      <c r="L125" s="241"/>
    </row>
    <row r="126" spans="1:12">
      <c r="A126" s="244"/>
      <c r="B126" s="247"/>
      <c r="C126" s="231"/>
      <c r="D126" s="231"/>
      <c r="E126" s="244"/>
      <c r="F126" s="2" t="s">
        <v>3471</v>
      </c>
      <c r="G126" s="2" t="s">
        <v>3472</v>
      </c>
      <c r="H126" s="231"/>
      <c r="I126" s="234"/>
      <c r="J126" s="236"/>
      <c r="K126" s="231"/>
      <c r="L126" s="241"/>
    </row>
    <row r="127" spans="1:12">
      <c r="A127" s="244"/>
      <c r="B127" s="247"/>
      <c r="C127" s="231"/>
      <c r="D127" s="231"/>
      <c r="E127" s="244"/>
      <c r="F127" s="2" t="s">
        <v>3473</v>
      </c>
      <c r="G127" s="2" t="s">
        <v>3474</v>
      </c>
      <c r="H127" s="231"/>
      <c r="I127" s="234"/>
      <c r="J127" s="236"/>
      <c r="K127" s="231"/>
      <c r="L127" s="241"/>
    </row>
    <row r="128" spans="1:12">
      <c r="A128" s="244"/>
      <c r="B128" s="247"/>
      <c r="C128" s="231"/>
      <c r="D128" s="231"/>
      <c r="E128" s="244"/>
      <c r="F128" s="2" t="s">
        <v>3475</v>
      </c>
      <c r="G128" s="2" t="s">
        <v>3476</v>
      </c>
      <c r="H128" s="231"/>
      <c r="I128" s="234"/>
      <c r="J128" s="236"/>
      <c r="K128" s="231"/>
      <c r="L128" s="241"/>
    </row>
    <row r="129" spans="1:12">
      <c r="A129" s="244"/>
      <c r="B129" s="247"/>
      <c r="C129" s="231"/>
      <c r="D129" s="231"/>
      <c r="E129" s="244"/>
      <c r="F129" s="2" t="s">
        <v>3477</v>
      </c>
      <c r="G129" s="2" t="s">
        <v>3478</v>
      </c>
      <c r="H129" s="231"/>
      <c r="I129" s="234"/>
      <c r="J129" s="236"/>
      <c r="K129" s="231"/>
      <c r="L129" s="241"/>
    </row>
    <row r="130" spans="1:12">
      <c r="A130" s="244"/>
      <c r="B130" s="247"/>
      <c r="C130" s="231"/>
      <c r="D130" s="231"/>
      <c r="E130" s="244"/>
      <c r="F130" s="2" t="s">
        <v>3479</v>
      </c>
      <c r="G130" s="2" t="s">
        <v>3480</v>
      </c>
      <c r="H130" s="231"/>
      <c r="I130" s="234"/>
      <c r="J130" s="236"/>
      <c r="K130" s="231"/>
      <c r="L130" s="241"/>
    </row>
    <row r="131" spans="1:12">
      <c r="A131" s="244"/>
      <c r="B131" s="247"/>
      <c r="C131" s="231"/>
      <c r="D131" s="231"/>
      <c r="E131" s="244"/>
      <c r="F131" s="2" t="s">
        <v>3481</v>
      </c>
      <c r="G131" s="2" t="s">
        <v>3482</v>
      </c>
      <c r="H131" s="231"/>
      <c r="I131" s="234"/>
      <c r="J131" s="236"/>
      <c r="K131" s="231"/>
      <c r="L131" s="241"/>
    </row>
    <row r="132" spans="1:12">
      <c r="A132" s="244"/>
      <c r="B132" s="247"/>
      <c r="C132" s="231"/>
      <c r="D132" s="231"/>
      <c r="E132" s="244"/>
      <c r="F132" s="2" t="s">
        <v>3483</v>
      </c>
      <c r="G132" s="2" t="s">
        <v>3484</v>
      </c>
      <c r="H132" s="231"/>
      <c r="I132" s="234"/>
      <c r="J132" s="236"/>
      <c r="K132" s="231"/>
      <c r="L132" s="241"/>
    </row>
    <row r="133" spans="1:12">
      <c r="A133" s="244"/>
      <c r="B133" s="247"/>
      <c r="C133" s="231"/>
      <c r="D133" s="231"/>
      <c r="E133" s="244"/>
      <c r="F133" s="2" t="s">
        <v>3485</v>
      </c>
      <c r="G133" s="2" t="s">
        <v>3486</v>
      </c>
      <c r="H133" s="231"/>
      <c r="I133" s="234"/>
      <c r="J133" s="236"/>
      <c r="K133" s="231"/>
      <c r="L133" s="241"/>
    </row>
    <row r="134" spans="1:12">
      <c r="A134" s="244"/>
      <c r="B134" s="247"/>
      <c r="C134" s="231"/>
      <c r="D134" s="231"/>
      <c r="E134" s="244"/>
      <c r="F134" s="2" t="s">
        <v>3487</v>
      </c>
      <c r="G134" s="2" t="s">
        <v>3488</v>
      </c>
      <c r="H134" s="231"/>
      <c r="I134" s="234"/>
      <c r="J134" s="236"/>
      <c r="K134" s="231"/>
      <c r="L134" s="241"/>
    </row>
    <row r="135" spans="1:12">
      <c r="A135" s="244"/>
      <c r="B135" s="247"/>
      <c r="C135" s="231"/>
      <c r="D135" s="231"/>
      <c r="E135" s="244"/>
      <c r="F135" s="2" t="s">
        <v>3489</v>
      </c>
      <c r="G135" s="2" t="s">
        <v>3490</v>
      </c>
      <c r="H135" s="231"/>
      <c r="I135" s="234"/>
      <c r="J135" s="236"/>
      <c r="K135" s="231"/>
      <c r="L135" s="241"/>
    </row>
    <row r="136" spans="1:12">
      <c r="A136" s="244"/>
      <c r="B136" s="247"/>
      <c r="C136" s="231"/>
      <c r="D136" s="231"/>
      <c r="E136" s="244"/>
      <c r="F136" s="2" t="s">
        <v>3491</v>
      </c>
      <c r="G136" s="2" t="s">
        <v>3492</v>
      </c>
      <c r="H136" s="231"/>
      <c r="I136" s="234"/>
      <c r="J136" s="236"/>
      <c r="K136" s="231"/>
      <c r="L136" s="241"/>
    </row>
    <row r="137" spans="1:12">
      <c r="A137" s="244"/>
      <c r="B137" s="247"/>
      <c r="C137" s="231"/>
      <c r="D137" s="231"/>
      <c r="E137" s="244"/>
      <c r="F137" s="2" t="s">
        <v>3493</v>
      </c>
      <c r="G137" s="2" t="s">
        <v>3494</v>
      </c>
      <c r="H137" s="231"/>
      <c r="I137" s="234"/>
      <c r="J137" s="236"/>
      <c r="K137" s="231"/>
      <c r="L137" s="241"/>
    </row>
    <row r="138" spans="1:12">
      <c r="A138" s="244"/>
      <c r="B138" s="247"/>
      <c r="C138" s="231"/>
      <c r="D138" s="231"/>
      <c r="E138" s="244"/>
      <c r="F138" s="2" t="s">
        <v>3495</v>
      </c>
      <c r="G138" s="2" t="s">
        <v>3496</v>
      </c>
      <c r="H138" s="231"/>
      <c r="I138" s="234"/>
      <c r="J138" s="236"/>
      <c r="K138" s="231"/>
      <c r="L138" s="241"/>
    </row>
    <row r="139" spans="1:12">
      <c r="A139" s="244"/>
      <c r="B139" s="247"/>
      <c r="C139" s="231"/>
      <c r="D139" s="231"/>
      <c r="E139" s="244"/>
      <c r="F139" s="2" t="s">
        <v>3497</v>
      </c>
      <c r="G139" s="2" t="s">
        <v>3498</v>
      </c>
      <c r="H139" s="231"/>
      <c r="I139" s="234"/>
      <c r="J139" s="236"/>
      <c r="K139" s="231"/>
      <c r="L139" s="241"/>
    </row>
    <row r="140" spans="1:12">
      <c r="A140" s="244"/>
      <c r="B140" s="247"/>
      <c r="C140" s="231"/>
      <c r="D140" s="231"/>
      <c r="E140" s="244"/>
      <c r="F140" s="2" t="s">
        <v>3499</v>
      </c>
      <c r="G140" s="2" t="s">
        <v>3500</v>
      </c>
      <c r="H140" s="231"/>
      <c r="I140" s="234"/>
      <c r="J140" s="236"/>
      <c r="K140" s="231"/>
      <c r="L140" s="241"/>
    </row>
    <row r="141" spans="1:12">
      <c r="A141" s="244"/>
      <c r="B141" s="247"/>
      <c r="C141" s="231"/>
      <c r="D141" s="231"/>
      <c r="E141" s="244"/>
      <c r="F141" s="2" t="s">
        <v>3501</v>
      </c>
      <c r="G141" s="2" t="s">
        <v>3502</v>
      </c>
      <c r="H141" s="231"/>
      <c r="I141" s="234"/>
      <c r="J141" s="236"/>
      <c r="K141" s="231"/>
      <c r="L141" s="241"/>
    </row>
    <row r="142" spans="1:12">
      <c r="A142" s="244"/>
      <c r="B142" s="247"/>
      <c r="C142" s="231"/>
      <c r="D142" s="231"/>
      <c r="E142" s="244"/>
      <c r="F142" s="2" t="s">
        <v>3503</v>
      </c>
      <c r="G142" s="2" t="s">
        <v>3504</v>
      </c>
      <c r="H142" s="231"/>
      <c r="I142" s="234"/>
      <c r="J142" s="236"/>
      <c r="K142" s="231"/>
      <c r="L142" s="241"/>
    </row>
    <row r="143" spans="1:12">
      <c r="A143" s="244"/>
      <c r="B143" s="247"/>
      <c r="C143" s="231"/>
      <c r="D143" s="231"/>
      <c r="E143" s="244"/>
      <c r="F143" s="2" t="s">
        <v>3505</v>
      </c>
      <c r="G143" s="2" t="s">
        <v>3506</v>
      </c>
      <c r="H143" s="231"/>
      <c r="I143" s="234"/>
      <c r="J143" s="236"/>
      <c r="K143" s="231"/>
      <c r="L143" s="241"/>
    </row>
    <row r="144" spans="1:12">
      <c r="A144" s="244"/>
      <c r="B144" s="247"/>
      <c r="C144" s="231"/>
      <c r="D144" s="231"/>
      <c r="E144" s="244"/>
      <c r="F144" s="2" t="s">
        <v>3507</v>
      </c>
      <c r="G144" s="2" t="s">
        <v>3508</v>
      </c>
      <c r="H144" s="231"/>
      <c r="I144" s="234"/>
      <c r="J144" s="236"/>
      <c r="K144" s="231"/>
      <c r="L144" s="241"/>
    </row>
    <row r="145" spans="1:12">
      <c r="A145" s="244"/>
      <c r="B145" s="247"/>
      <c r="C145" s="231"/>
      <c r="D145" s="231"/>
      <c r="E145" s="244"/>
      <c r="F145" s="2" t="s">
        <v>3509</v>
      </c>
      <c r="G145" s="2" t="s">
        <v>3510</v>
      </c>
      <c r="H145" s="231"/>
      <c r="I145" s="234"/>
      <c r="J145" s="236"/>
      <c r="K145" s="231"/>
      <c r="L145" s="241"/>
    </row>
    <row r="146" spans="1:12">
      <c r="A146" s="244"/>
      <c r="B146" s="247"/>
      <c r="C146" s="231"/>
      <c r="D146" s="231"/>
      <c r="E146" s="244"/>
      <c r="F146" s="2" t="s">
        <v>3511</v>
      </c>
      <c r="G146" s="2" t="s">
        <v>1334</v>
      </c>
      <c r="H146" s="231"/>
      <c r="I146" s="234"/>
      <c r="J146" s="236"/>
      <c r="K146" s="231"/>
      <c r="L146" s="241"/>
    </row>
    <row r="147" spans="1:12">
      <c r="A147" s="244"/>
      <c r="B147" s="247"/>
      <c r="C147" s="231"/>
      <c r="D147" s="231"/>
      <c r="E147" s="244"/>
      <c r="F147" s="2" t="s">
        <v>1335</v>
      </c>
      <c r="G147" s="2" t="s">
        <v>1336</v>
      </c>
      <c r="H147" s="231"/>
      <c r="I147" s="234"/>
      <c r="J147" s="236"/>
      <c r="K147" s="231"/>
      <c r="L147" s="241"/>
    </row>
    <row r="148" spans="1:12">
      <c r="A148" s="244"/>
      <c r="B148" s="247"/>
      <c r="C148" s="231"/>
      <c r="D148" s="231"/>
      <c r="E148" s="244"/>
      <c r="F148" s="2" t="s">
        <v>1337</v>
      </c>
      <c r="G148" s="2" t="s">
        <v>1338</v>
      </c>
      <c r="H148" s="231"/>
      <c r="I148" s="234"/>
      <c r="J148" s="236"/>
      <c r="K148" s="231"/>
      <c r="L148" s="241"/>
    </row>
    <row r="149" spans="1:12">
      <c r="A149" s="244"/>
      <c r="B149" s="247"/>
      <c r="C149" s="231"/>
      <c r="D149" s="231"/>
      <c r="E149" s="244"/>
      <c r="F149" s="2" t="s">
        <v>1339</v>
      </c>
      <c r="G149" s="2" t="s">
        <v>1340</v>
      </c>
      <c r="H149" s="231"/>
      <c r="I149" s="234"/>
      <c r="J149" s="236"/>
      <c r="K149" s="231"/>
      <c r="L149" s="241"/>
    </row>
    <row r="150" spans="1:12">
      <c r="A150" s="244"/>
      <c r="B150" s="247"/>
      <c r="C150" s="231"/>
      <c r="D150" s="231"/>
      <c r="E150" s="244"/>
      <c r="F150" s="2" t="s">
        <v>1341</v>
      </c>
      <c r="G150" s="2" t="s">
        <v>1342</v>
      </c>
      <c r="H150" s="231"/>
      <c r="I150" s="234"/>
      <c r="J150" s="236"/>
      <c r="K150" s="231"/>
      <c r="L150" s="241"/>
    </row>
    <row r="151" spans="1:12">
      <c r="A151" s="244"/>
      <c r="B151" s="247"/>
      <c r="C151" s="231"/>
      <c r="D151" s="231"/>
      <c r="E151" s="244"/>
      <c r="F151" s="2" t="s">
        <v>1343</v>
      </c>
      <c r="G151" s="2" t="s">
        <v>1344</v>
      </c>
      <c r="H151" s="231"/>
      <c r="I151" s="234"/>
      <c r="J151" s="236"/>
      <c r="K151" s="231"/>
      <c r="L151" s="241"/>
    </row>
    <row r="152" spans="1:12">
      <c r="A152" s="244"/>
      <c r="B152" s="247"/>
      <c r="C152" s="231"/>
      <c r="D152" s="231"/>
      <c r="E152" s="244"/>
      <c r="F152" s="2" t="s">
        <v>1345</v>
      </c>
      <c r="G152" s="2" t="s">
        <v>1346</v>
      </c>
      <c r="H152" s="231"/>
      <c r="I152" s="234"/>
      <c r="J152" s="236"/>
      <c r="K152" s="231"/>
      <c r="L152" s="241"/>
    </row>
    <row r="153" spans="1:12">
      <c r="A153" s="244"/>
      <c r="B153" s="247"/>
      <c r="C153" s="231"/>
      <c r="D153" s="231"/>
      <c r="E153" s="244"/>
      <c r="F153" s="2" t="s">
        <v>1347</v>
      </c>
      <c r="G153" s="2" t="s">
        <v>1348</v>
      </c>
      <c r="H153" s="231"/>
      <c r="I153" s="234"/>
      <c r="J153" s="236"/>
      <c r="K153" s="231"/>
      <c r="L153" s="241"/>
    </row>
    <row r="154" spans="1:12">
      <c r="A154" s="244"/>
      <c r="B154" s="247"/>
      <c r="C154" s="231"/>
      <c r="D154" s="231"/>
      <c r="E154" s="244"/>
      <c r="F154" s="2" t="s">
        <v>1349</v>
      </c>
      <c r="G154" s="2" t="s">
        <v>1350</v>
      </c>
      <c r="H154" s="231"/>
      <c r="I154" s="234"/>
      <c r="J154" s="236"/>
      <c r="K154" s="231"/>
      <c r="L154" s="241"/>
    </row>
    <row r="155" spans="1:12">
      <c r="A155" s="244"/>
      <c r="B155" s="247"/>
      <c r="C155" s="231"/>
      <c r="D155" s="231"/>
      <c r="E155" s="244"/>
      <c r="F155" s="2" t="s">
        <v>1351</v>
      </c>
      <c r="G155" s="2" t="s">
        <v>1352</v>
      </c>
      <c r="H155" s="231"/>
      <c r="I155" s="234"/>
      <c r="J155" s="236"/>
      <c r="K155" s="231"/>
      <c r="L155" s="241"/>
    </row>
    <row r="156" spans="1:12">
      <c r="A156" s="244"/>
      <c r="B156" s="247"/>
      <c r="C156" s="231"/>
      <c r="D156" s="231"/>
      <c r="E156" s="244"/>
      <c r="F156" s="2" t="s">
        <v>1353</v>
      </c>
      <c r="G156" s="2" t="s">
        <v>1354</v>
      </c>
      <c r="H156" s="231"/>
      <c r="I156" s="234"/>
      <c r="J156" s="236"/>
      <c r="K156" s="231"/>
      <c r="L156" s="241"/>
    </row>
    <row r="157" spans="1:12">
      <c r="A157" s="244"/>
      <c r="B157" s="247"/>
      <c r="C157" s="231"/>
      <c r="D157" s="231"/>
      <c r="E157" s="244"/>
      <c r="F157" s="2" t="s">
        <v>1355</v>
      </c>
      <c r="G157" s="2" t="s">
        <v>1356</v>
      </c>
      <c r="H157" s="231"/>
      <c r="I157" s="234"/>
      <c r="J157" s="236"/>
      <c r="K157" s="231"/>
      <c r="L157" s="241"/>
    </row>
    <row r="158" spans="1:12">
      <c r="A158" s="244"/>
      <c r="B158" s="247"/>
      <c r="C158" s="231"/>
      <c r="D158" s="231"/>
      <c r="E158" s="244"/>
      <c r="F158" s="2" t="s">
        <v>1357</v>
      </c>
      <c r="G158" s="2" t="s">
        <v>1358</v>
      </c>
      <c r="H158" s="231"/>
      <c r="I158" s="234"/>
      <c r="J158" s="236"/>
      <c r="K158" s="231"/>
      <c r="L158" s="241"/>
    </row>
    <row r="159" spans="1:12">
      <c r="A159" s="244"/>
      <c r="B159" s="247"/>
      <c r="C159" s="231"/>
      <c r="D159" s="231"/>
      <c r="E159" s="244"/>
      <c r="F159" s="2" t="s">
        <v>1359</v>
      </c>
      <c r="G159" s="2" t="s">
        <v>1360</v>
      </c>
      <c r="H159" s="231"/>
      <c r="I159" s="234"/>
      <c r="J159" s="236"/>
      <c r="K159" s="231"/>
      <c r="L159" s="241"/>
    </row>
    <row r="160" spans="1:12">
      <c r="A160" s="244"/>
      <c r="B160" s="247"/>
      <c r="C160" s="231"/>
      <c r="D160" s="231"/>
      <c r="E160" s="244"/>
      <c r="F160" s="2" t="s">
        <v>1361</v>
      </c>
      <c r="G160" s="2" t="s">
        <v>1362</v>
      </c>
      <c r="H160" s="231"/>
      <c r="I160" s="234"/>
      <c r="J160" s="236"/>
      <c r="K160" s="231"/>
      <c r="L160" s="241"/>
    </row>
    <row r="161" spans="1:12">
      <c r="A161" s="244"/>
      <c r="B161" s="247"/>
      <c r="C161" s="231"/>
      <c r="D161" s="231"/>
      <c r="E161" s="244"/>
      <c r="F161" s="2" t="s">
        <v>1363</v>
      </c>
      <c r="G161" s="2" t="s">
        <v>1364</v>
      </c>
      <c r="H161" s="231"/>
      <c r="I161" s="234"/>
      <c r="J161" s="236"/>
      <c r="K161" s="231"/>
      <c r="L161" s="241"/>
    </row>
    <row r="162" spans="1:12">
      <c r="A162" s="244"/>
      <c r="B162" s="247"/>
      <c r="C162" s="231"/>
      <c r="D162" s="231"/>
      <c r="E162" s="244"/>
      <c r="F162" s="2" t="s">
        <v>1365</v>
      </c>
      <c r="G162" s="2" t="s">
        <v>1366</v>
      </c>
      <c r="H162" s="231"/>
      <c r="I162" s="234"/>
      <c r="J162" s="236"/>
      <c r="K162" s="231"/>
      <c r="L162" s="241"/>
    </row>
    <row r="163" spans="1:12">
      <c r="A163" s="244"/>
      <c r="B163" s="247"/>
      <c r="C163" s="231"/>
      <c r="D163" s="231"/>
      <c r="E163" s="244"/>
      <c r="F163" s="2" t="s">
        <v>1367</v>
      </c>
      <c r="G163" s="2" t="s">
        <v>1368</v>
      </c>
      <c r="H163" s="231"/>
      <c r="I163" s="234"/>
      <c r="J163" s="236"/>
      <c r="K163" s="231"/>
      <c r="L163" s="241"/>
    </row>
    <row r="164" spans="1:12">
      <c r="A164" s="244"/>
      <c r="B164" s="247"/>
      <c r="C164" s="231"/>
      <c r="D164" s="231"/>
      <c r="E164" s="244"/>
      <c r="F164" s="2" t="s">
        <v>1369</v>
      </c>
      <c r="G164" s="2" t="s">
        <v>1370</v>
      </c>
      <c r="H164" s="231"/>
      <c r="I164" s="234"/>
      <c r="J164" s="236"/>
      <c r="K164" s="231"/>
      <c r="L164" s="241"/>
    </row>
    <row r="165" spans="1:12">
      <c r="A165" s="244"/>
      <c r="B165" s="247"/>
      <c r="C165" s="231"/>
      <c r="D165" s="231"/>
      <c r="E165" s="244"/>
      <c r="F165" s="2" t="s">
        <v>1371</v>
      </c>
      <c r="G165" s="2" t="s">
        <v>1372</v>
      </c>
      <c r="H165" s="231"/>
      <c r="I165" s="234"/>
      <c r="J165" s="236"/>
      <c r="K165" s="231"/>
      <c r="L165" s="241"/>
    </row>
    <row r="166" spans="1:12" ht="25.5">
      <c r="A166" s="244"/>
      <c r="B166" s="247"/>
      <c r="C166" s="231"/>
      <c r="D166" s="231"/>
      <c r="E166" s="244"/>
      <c r="F166" s="2" t="s">
        <v>1373</v>
      </c>
      <c r="G166" s="2" t="s">
        <v>1374</v>
      </c>
      <c r="H166" s="231"/>
      <c r="I166" s="234"/>
      <c r="J166" s="236"/>
      <c r="K166" s="231"/>
      <c r="L166" s="241"/>
    </row>
    <row r="167" spans="1:12">
      <c r="A167" s="244"/>
      <c r="B167" s="247"/>
      <c r="C167" s="231"/>
      <c r="D167" s="231"/>
      <c r="E167" s="244"/>
      <c r="F167" s="2" t="s">
        <v>1375</v>
      </c>
      <c r="G167" s="2" t="s">
        <v>1376</v>
      </c>
      <c r="H167" s="231"/>
      <c r="I167" s="234"/>
      <c r="J167" s="236"/>
      <c r="K167" s="231"/>
      <c r="L167" s="241"/>
    </row>
    <row r="168" spans="1:12">
      <c r="A168" s="244"/>
      <c r="B168" s="247"/>
      <c r="C168" s="231"/>
      <c r="D168" s="231"/>
      <c r="E168" s="244"/>
      <c r="F168" s="2" t="s">
        <v>1377</v>
      </c>
      <c r="G168" s="2" t="s">
        <v>1378</v>
      </c>
      <c r="H168" s="231"/>
      <c r="I168" s="234"/>
      <c r="J168" s="236"/>
      <c r="K168" s="231"/>
      <c r="L168" s="241"/>
    </row>
    <row r="169" spans="1:12">
      <c r="A169" s="244"/>
      <c r="B169" s="247"/>
      <c r="C169" s="231"/>
      <c r="D169" s="231"/>
      <c r="E169" s="244"/>
      <c r="F169" s="2" t="s">
        <v>1379</v>
      </c>
      <c r="G169" s="2" t="s">
        <v>1380</v>
      </c>
      <c r="H169" s="231"/>
      <c r="I169" s="234"/>
      <c r="J169" s="236"/>
      <c r="K169" s="231"/>
      <c r="L169" s="241"/>
    </row>
    <row r="170" spans="1:12">
      <c r="A170" s="244"/>
      <c r="B170" s="247"/>
      <c r="C170" s="231"/>
      <c r="D170" s="231"/>
      <c r="E170" s="244"/>
      <c r="F170" s="2" t="s">
        <v>1381</v>
      </c>
      <c r="G170" s="2" t="s">
        <v>1382</v>
      </c>
      <c r="H170" s="231"/>
      <c r="I170" s="234"/>
      <c r="J170" s="236"/>
      <c r="K170" s="231"/>
      <c r="L170" s="241"/>
    </row>
    <row r="171" spans="1:12">
      <c r="A171" s="244"/>
      <c r="B171" s="247"/>
      <c r="C171" s="231"/>
      <c r="D171" s="231"/>
      <c r="E171" s="244"/>
      <c r="F171" s="2" t="s">
        <v>1383</v>
      </c>
      <c r="G171" s="2" t="s">
        <v>1384</v>
      </c>
      <c r="H171" s="231"/>
      <c r="I171" s="234"/>
      <c r="J171" s="236"/>
      <c r="K171" s="231"/>
      <c r="L171" s="241"/>
    </row>
    <row r="172" spans="1:12">
      <c r="A172" s="244"/>
      <c r="B172" s="247"/>
      <c r="C172" s="231"/>
      <c r="D172" s="231"/>
      <c r="E172" s="244"/>
      <c r="F172" s="2" t="s">
        <v>1385</v>
      </c>
      <c r="G172" s="2" t="s">
        <v>1386</v>
      </c>
      <c r="H172" s="231"/>
      <c r="I172" s="234"/>
      <c r="J172" s="236"/>
      <c r="K172" s="231"/>
      <c r="L172" s="241"/>
    </row>
    <row r="173" spans="1:12">
      <c r="A173" s="244"/>
      <c r="B173" s="247"/>
      <c r="C173" s="231"/>
      <c r="D173" s="231"/>
      <c r="E173" s="244"/>
      <c r="F173" s="2" t="s">
        <v>1387</v>
      </c>
      <c r="G173" s="2" t="s">
        <v>1388</v>
      </c>
      <c r="H173" s="231"/>
      <c r="I173" s="234"/>
      <c r="J173" s="236"/>
      <c r="K173" s="231"/>
      <c r="L173" s="241"/>
    </row>
    <row r="174" spans="1:12">
      <c r="A174" s="244"/>
      <c r="B174" s="247"/>
      <c r="C174" s="231"/>
      <c r="D174" s="231"/>
      <c r="E174" s="244"/>
      <c r="F174" s="2" t="s">
        <v>1389</v>
      </c>
      <c r="G174" s="2" t="s">
        <v>1390</v>
      </c>
      <c r="H174" s="231"/>
      <c r="I174" s="234"/>
      <c r="J174" s="236"/>
      <c r="K174" s="231"/>
      <c r="L174" s="241"/>
    </row>
    <row r="175" spans="1:12">
      <c r="A175" s="244"/>
      <c r="B175" s="247"/>
      <c r="C175" s="231"/>
      <c r="D175" s="231"/>
      <c r="E175" s="244"/>
      <c r="F175" s="2" t="s">
        <v>1391</v>
      </c>
      <c r="G175" s="2" t="s">
        <v>1392</v>
      </c>
      <c r="H175" s="231"/>
      <c r="I175" s="234"/>
      <c r="J175" s="236"/>
      <c r="K175" s="231"/>
      <c r="L175" s="241"/>
    </row>
    <row r="176" spans="1:12">
      <c r="A176" s="244"/>
      <c r="B176" s="247"/>
      <c r="C176" s="231"/>
      <c r="D176" s="231"/>
      <c r="E176" s="244"/>
      <c r="F176" s="2" t="s">
        <v>1393</v>
      </c>
      <c r="G176" s="2" t="s">
        <v>1394</v>
      </c>
      <c r="H176" s="231"/>
      <c r="I176" s="234"/>
      <c r="J176" s="236"/>
      <c r="K176" s="231"/>
      <c r="L176" s="241"/>
    </row>
    <row r="177" spans="1:12">
      <c r="A177" s="244"/>
      <c r="B177" s="247"/>
      <c r="C177" s="231"/>
      <c r="D177" s="231"/>
      <c r="E177" s="244"/>
      <c r="F177" s="2" t="s">
        <v>1395</v>
      </c>
      <c r="G177" s="2" t="s">
        <v>1396</v>
      </c>
      <c r="H177" s="231"/>
      <c r="I177" s="234"/>
      <c r="J177" s="236"/>
      <c r="K177" s="231"/>
      <c r="L177" s="241"/>
    </row>
    <row r="178" spans="1:12">
      <c r="A178" s="244"/>
      <c r="B178" s="247"/>
      <c r="C178" s="231"/>
      <c r="D178" s="231"/>
      <c r="E178" s="244"/>
      <c r="F178" s="2" t="s">
        <v>1397</v>
      </c>
      <c r="G178" s="2" t="s">
        <v>1398</v>
      </c>
      <c r="H178" s="231"/>
      <c r="I178" s="234"/>
      <c r="J178" s="236"/>
      <c r="K178" s="231"/>
      <c r="L178" s="241"/>
    </row>
    <row r="179" spans="1:12">
      <c r="A179" s="244"/>
      <c r="B179" s="247"/>
      <c r="C179" s="231"/>
      <c r="D179" s="231"/>
      <c r="E179" s="244"/>
      <c r="F179" s="2" t="s">
        <v>1399</v>
      </c>
      <c r="G179" s="2" t="s">
        <v>1400</v>
      </c>
      <c r="H179" s="231"/>
      <c r="I179" s="234"/>
      <c r="J179" s="236"/>
      <c r="K179" s="231"/>
      <c r="L179" s="241"/>
    </row>
    <row r="180" spans="1:12">
      <c r="A180" s="244"/>
      <c r="B180" s="247"/>
      <c r="C180" s="231"/>
      <c r="D180" s="231"/>
      <c r="E180" s="244"/>
      <c r="F180" s="2" t="s">
        <v>1401</v>
      </c>
      <c r="G180" s="2" t="s">
        <v>1402</v>
      </c>
      <c r="H180" s="231"/>
      <c r="I180" s="234"/>
      <c r="J180" s="236"/>
      <c r="K180" s="231"/>
      <c r="L180" s="241"/>
    </row>
    <row r="181" spans="1:12">
      <c r="A181" s="244"/>
      <c r="B181" s="247"/>
      <c r="C181" s="231"/>
      <c r="D181" s="231"/>
      <c r="E181" s="244"/>
      <c r="F181" s="2" t="s">
        <v>1403</v>
      </c>
      <c r="G181" s="2" t="s">
        <v>1404</v>
      </c>
      <c r="H181" s="231"/>
      <c r="I181" s="234"/>
      <c r="J181" s="236"/>
      <c r="K181" s="231"/>
      <c r="L181" s="241"/>
    </row>
    <row r="182" spans="1:12">
      <c r="A182" s="244"/>
      <c r="B182" s="247"/>
      <c r="C182" s="231"/>
      <c r="D182" s="231"/>
      <c r="E182" s="244"/>
      <c r="F182" s="2" t="s">
        <v>1405</v>
      </c>
      <c r="G182" s="2" t="s">
        <v>1406</v>
      </c>
      <c r="H182" s="231"/>
      <c r="I182" s="234"/>
      <c r="J182" s="236"/>
      <c r="K182" s="231"/>
      <c r="L182" s="241"/>
    </row>
    <row r="183" spans="1:12">
      <c r="A183" s="244"/>
      <c r="B183" s="247"/>
      <c r="C183" s="231"/>
      <c r="D183" s="231"/>
      <c r="E183" s="244"/>
      <c r="F183" s="2" t="s">
        <v>1407</v>
      </c>
      <c r="G183" s="2" t="s">
        <v>1408</v>
      </c>
      <c r="H183" s="231"/>
      <c r="I183" s="234"/>
      <c r="J183" s="236"/>
      <c r="K183" s="231"/>
      <c r="L183" s="241"/>
    </row>
    <row r="184" spans="1:12">
      <c r="A184" s="244"/>
      <c r="B184" s="247"/>
      <c r="C184" s="231"/>
      <c r="D184" s="231"/>
      <c r="E184" s="244"/>
      <c r="F184" s="2" t="s">
        <v>1409</v>
      </c>
      <c r="G184" s="2" t="s">
        <v>1410</v>
      </c>
      <c r="H184" s="231"/>
      <c r="I184" s="234"/>
      <c r="J184" s="236"/>
      <c r="K184" s="231"/>
      <c r="L184" s="241"/>
    </row>
    <row r="185" spans="1:12">
      <c r="A185" s="244"/>
      <c r="B185" s="247"/>
      <c r="C185" s="231"/>
      <c r="D185" s="231"/>
      <c r="E185" s="244"/>
      <c r="F185" s="2" t="s">
        <v>1411</v>
      </c>
      <c r="G185" s="2" t="s">
        <v>1412</v>
      </c>
      <c r="H185" s="231"/>
      <c r="I185" s="234"/>
      <c r="J185" s="236"/>
      <c r="K185" s="231"/>
      <c r="L185" s="241"/>
    </row>
    <row r="186" spans="1:12">
      <c r="A186" s="244"/>
      <c r="B186" s="247"/>
      <c r="C186" s="231"/>
      <c r="D186" s="231"/>
      <c r="E186" s="244"/>
      <c r="F186" s="2" t="s">
        <v>1413</v>
      </c>
      <c r="G186" s="2" t="s">
        <v>1414</v>
      </c>
      <c r="H186" s="231"/>
      <c r="I186" s="234"/>
      <c r="J186" s="236"/>
      <c r="K186" s="231"/>
      <c r="L186" s="241"/>
    </row>
    <row r="187" spans="1:12">
      <c r="A187" s="244"/>
      <c r="B187" s="247"/>
      <c r="C187" s="231"/>
      <c r="D187" s="231"/>
      <c r="E187" s="244"/>
      <c r="F187" s="2" t="s">
        <v>1415</v>
      </c>
      <c r="G187" s="2" t="s">
        <v>1416</v>
      </c>
      <c r="H187" s="231"/>
      <c r="I187" s="234"/>
      <c r="J187" s="236"/>
      <c r="K187" s="231"/>
      <c r="L187" s="241"/>
    </row>
    <row r="188" spans="1:12">
      <c r="A188" s="244"/>
      <c r="B188" s="247"/>
      <c r="C188" s="231"/>
      <c r="D188" s="231"/>
      <c r="E188" s="244"/>
      <c r="F188" s="2" t="s">
        <v>1417</v>
      </c>
      <c r="G188" s="2" t="s">
        <v>1418</v>
      </c>
      <c r="H188" s="231"/>
      <c r="I188" s="234"/>
      <c r="J188" s="236"/>
      <c r="K188" s="231"/>
      <c r="L188" s="241"/>
    </row>
    <row r="189" spans="1:12">
      <c r="A189" s="244"/>
      <c r="B189" s="247"/>
      <c r="C189" s="231"/>
      <c r="D189" s="231"/>
      <c r="E189" s="244"/>
      <c r="F189" s="2" t="s">
        <v>1417</v>
      </c>
      <c r="G189" s="2" t="s">
        <v>1419</v>
      </c>
      <c r="H189" s="231"/>
      <c r="I189" s="234"/>
      <c r="J189" s="236"/>
      <c r="K189" s="231"/>
      <c r="L189" s="241"/>
    </row>
    <row r="190" spans="1:12">
      <c r="A190" s="244"/>
      <c r="B190" s="247"/>
      <c r="C190" s="231"/>
      <c r="D190" s="231"/>
      <c r="E190" s="244"/>
      <c r="F190" s="2" t="s">
        <v>1420</v>
      </c>
      <c r="G190" s="2" t="s">
        <v>1421</v>
      </c>
      <c r="H190" s="231"/>
      <c r="I190" s="234"/>
      <c r="J190" s="236"/>
      <c r="K190" s="231"/>
      <c r="L190" s="241"/>
    </row>
    <row r="191" spans="1:12">
      <c r="A191" s="244"/>
      <c r="B191" s="247"/>
      <c r="C191" s="231"/>
      <c r="D191" s="231"/>
      <c r="E191" s="244"/>
      <c r="F191" s="2" t="s">
        <v>1422</v>
      </c>
      <c r="G191" s="2" t="s">
        <v>1423</v>
      </c>
      <c r="H191" s="231"/>
      <c r="I191" s="234"/>
      <c r="J191" s="236"/>
      <c r="K191" s="231"/>
      <c r="L191" s="241"/>
    </row>
    <row r="192" spans="1:12">
      <c r="A192" s="244"/>
      <c r="B192" s="247"/>
      <c r="C192" s="231"/>
      <c r="D192" s="231"/>
      <c r="E192" s="244"/>
      <c r="F192" s="2" t="s">
        <v>1424</v>
      </c>
      <c r="G192" s="2" t="s">
        <v>1425</v>
      </c>
      <c r="H192" s="231"/>
      <c r="I192" s="234"/>
      <c r="J192" s="236"/>
      <c r="K192" s="231"/>
      <c r="L192" s="241"/>
    </row>
    <row r="193" spans="1:12">
      <c r="A193" s="244"/>
      <c r="B193" s="247"/>
      <c r="C193" s="231"/>
      <c r="D193" s="231"/>
      <c r="E193" s="244"/>
      <c r="F193" s="2" t="s">
        <v>1426</v>
      </c>
      <c r="G193" s="2" t="s">
        <v>1427</v>
      </c>
      <c r="H193" s="231"/>
      <c r="I193" s="234"/>
      <c r="J193" s="236"/>
      <c r="K193" s="231"/>
      <c r="L193" s="241"/>
    </row>
    <row r="194" spans="1:12">
      <c r="A194" s="244"/>
      <c r="B194" s="247"/>
      <c r="C194" s="231"/>
      <c r="D194" s="231"/>
      <c r="E194" s="244"/>
      <c r="F194" s="2" t="s">
        <v>1428</v>
      </c>
      <c r="G194" s="2" t="s">
        <v>1429</v>
      </c>
      <c r="H194" s="231"/>
      <c r="I194" s="234"/>
      <c r="J194" s="236"/>
      <c r="K194" s="231"/>
      <c r="L194" s="241"/>
    </row>
    <row r="195" spans="1:12">
      <c r="A195" s="244"/>
      <c r="B195" s="247"/>
      <c r="C195" s="231"/>
      <c r="D195" s="231"/>
      <c r="E195" s="244"/>
      <c r="F195" s="2" t="s">
        <v>1430</v>
      </c>
      <c r="G195" s="2" t="s">
        <v>1431</v>
      </c>
      <c r="H195" s="231"/>
      <c r="I195" s="234"/>
      <c r="J195" s="236"/>
      <c r="K195" s="231"/>
      <c r="L195" s="241"/>
    </row>
    <row r="196" spans="1:12">
      <c r="A196" s="244"/>
      <c r="B196" s="247"/>
      <c r="C196" s="231"/>
      <c r="D196" s="231"/>
      <c r="E196" s="244"/>
      <c r="F196" s="2" t="s">
        <v>1432</v>
      </c>
      <c r="G196" s="2" t="s">
        <v>1433</v>
      </c>
      <c r="H196" s="231"/>
      <c r="I196" s="234"/>
      <c r="J196" s="236"/>
      <c r="K196" s="231"/>
      <c r="L196" s="241"/>
    </row>
    <row r="197" spans="1:12">
      <c r="A197" s="244"/>
      <c r="B197" s="247"/>
      <c r="C197" s="231"/>
      <c r="D197" s="231"/>
      <c r="E197" s="244"/>
      <c r="F197" s="2" t="s">
        <v>1371</v>
      </c>
      <c r="G197" s="2" t="s">
        <v>1434</v>
      </c>
      <c r="H197" s="231"/>
      <c r="I197" s="234"/>
      <c r="J197" s="236"/>
      <c r="K197" s="231"/>
      <c r="L197" s="241"/>
    </row>
    <row r="198" spans="1:12">
      <c r="A198" s="244"/>
      <c r="B198" s="247"/>
      <c r="C198" s="231"/>
      <c r="D198" s="231"/>
      <c r="E198" s="244"/>
      <c r="F198" s="2" t="s">
        <v>1435</v>
      </c>
      <c r="G198" s="2" t="s">
        <v>1436</v>
      </c>
      <c r="H198" s="231"/>
      <c r="I198" s="234"/>
      <c r="J198" s="236"/>
      <c r="K198" s="231"/>
      <c r="L198" s="241"/>
    </row>
    <row r="199" spans="1:12">
      <c r="A199" s="244"/>
      <c r="B199" s="247"/>
      <c r="C199" s="231"/>
      <c r="D199" s="231"/>
      <c r="E199" s="244"/>
      <c r="F199" s="2" t="s">
        <v>1934</v>
      </c>
      <c r="G199" s="2" t="s">
        <v>1437</v>
      </c>
      <c r="H199" s="231"/>
      <c r="I199" s="234"/>
      <c r="J199" s="236"/>
      <c r="K199" s="231"/>
      <c r="L199" s="241"/>
    </row>
    <row r="200" spans="1:12">
      <c r="A200" s="244"/>
      <c r="B200" s="247"/>
      <c r="C200" s="231"/>
      <c r="D200" s="231"/>
      <c r="E200" s="244"/>
      <c r="F200" s="2" t="s">
        <v>1438</v>
      </c>
      <c r="G200" s="2" t="s">
        <v>1439</v>
      </c>
      <c r="H200" s="231"/>
      <c r="I200" s="234"/>
      <c r="J200" s="236"/>
      <c r="K200" s="231"/>
      <c r="L200" s="241"/>
    </row>
    <row r="201" spans="1:12">
      <c r="A201" s="244"/>
      <c r="B201" s="247"/>
      <c r="C201" s="231"/>
      <c r="D201" s="231"/>
      <c r="E201" s="244"/>
      <c r="F201" s="2" t="s">
        <v>1936</v>
      </c>
      <c r="G201" s="2" t="s">
        <v>1440</v>
      </c>
      <c r="H201" s="231"/>
      <c r="I201" s="234"/>
      <c r="J201" s="236"/>
      <c r="K201" s="231"/>
      <c r="L201" s="241"/>
    </row>
    <row r="202" spans="1:12">
      <c r="A202" s="244"/>
      <c r="B202" s="247"/>
      <c r="C202" s="231"/>
      <c r="D202" s="231"/>
      <c r="E202" s="244"/>
      <c r="F202" s="2" t="s">
        <v>1441</v>
      </c>
      <c r="G202" s="2" t="s">
        <v>1442</v>
      </c>
      <c r="H202" s="231"/>
      <c r="I202" s="234"/>
      <c r="J202" s="236"/>
      <c r="K202" s="231"/>
      <c r="L202" s="241"/>
    </row>
    <row r="203" spans="1:12">
      <c r="A203" s="244"/>
      <c r="B203" s="247"/>
      <c r="C203" s="231"/>
      <c r="D203" s="231"/>
      <c r="E203" s="244"/>
      <c r="F203" s="2" t="s">
        <v>1443</v>
      </c>
      <c r="G203" s="2" t="s">
        <v>1444</v>
      </c>
      <c r="H203" s="231"/>
      <c r="I203" s="234"/>
      <c r="J203" s="236"/>
      <c r="K203" s="231"/>
      <c r="L203" s="241"/>
    </row>
    <row r="204" spans="1:12">
      <c r="A204" s="244"/>
      <c r="B204" s="247"/>
      <c r="C204" s="231"/>
      <c r="D204" s="231"/>
      <c r="E204" s="244"/>
      <c r="F204" s="2" t="s">
        <v>1445</v>
      </c>
      <c r="G204" s="2" t="s">
        <v>1446</v>
      </c>
      <c r="H204" s="231"/>
      <c r="I204" s="234"/>
      <c r="J204" s="236"/>
      <c r="K204" s="231"/>
      <c r="L204" s="241"/>
    </row>
    <row r="205" spans="1:12">
      <c r="A205" s="244"/>
      <c r="B205" s="247"/>
      <c r="C205" s="231"/>
      <c r="D205" s="231"/>
      <c r="E205" s="244"/>
      <c r="F205" s="2" t="s">
        <v>1447</v>
      </c>
      <c r="G205" s="2" t="s">
        <v>1448</v>
      </c>
      <c r="H205" s="231"/>
      <c r="I205" s="234"/>
      <c r="J205" s="236"/>
      <c r="K205" s="231"/>
      <c r="L205" s="241"/>
    </row>
    <row r="206" spans="1:12">
      <c r="A206" s="244"/>
      <c r="B206" s="247"/>
      <c r="C206" s="231"/>
      <c r="D206" s="231"/>
      <c r="E206" s="244"/>
      <c r="F206" s="2" t="s">
        <v>1449</v>
      </c>
      <c r="G206" s="2" t="s">
        <v>1450</v>
      </c>
      <c r="H206" s="231"/>
      <c r="I206" s="234"/>
      <c r="J206" s="236"/>
      <c r="K206" s="231"/>
      <c r="L206" s="241"/>
    </row>
    <row r="207" spans="1:12">
      <c r="A207" s="244"/>
      <c r="B207" s="247"/>
      <c r="C207" s="231"/>
      <c r="D207" s="231"/>
      <c r="E207" s="244"/>
      <c r="F207" s="2" t="s">
        <v>1451</v>
      </c>
      <c r="G207" s="2" t="s">
        <v>1452</v>
      </c>
      <c r="H207" s="231"/>
      <c r="I207" s="234"/>
      <c r="J207" s="236"/>
      <c r="K207" s="231"/>
      <c r="L207" s="241"/>
    </row>
    <row r="208" spans="1:12">
      <c r="A208" s="244"/>
      <c r="B208" s="247"/>
      <c r="C208" s="231"/>
      <c r="D208" s="231"/>
      <c r="E208" s="244"/>
      <c r="F208" s="2" t="s">
        <v>1453</v>
      </c>
      <c r="G208" s="2" t="s">
        <v>1454</v>
      </c>
      <c r="H208" s="231"/>
      <c r="I208" s="234"/>
      <c r="J208" s="236"/>
      <c r="K208" s="231"/>
      <c r="L208" s="241"/>
    </row>
    <row r="209" spans="1:12">
      <c r="A209" s="244"/>
      <c r="B209" s="247"/>
      <c r="C209" s="231"/>
      <c r="D209" s="231"/>
      <c r="E209" s="244"/>
      <c r="F209" s="2" t="s">
        <v>1455</v>
      </c>
      <c r="G209" s="2" t="s">
        <v>1456</v>
      </c>
      <c r="H209" s="231"/>
      <c r="I209" s="234"/>
      <c r="J209" s="236"/>
      <c r="K209" s="231"/>
      <c r="L209" s="241"/>
    </row>
    <row r="210" spans="1:12">
      <c r="A210" s="244"/>
      <c r="B210" s="247"/>
      <c r="C210" s="231"/>
      <c r="D210" s="231"/>
      <c r="E210" s="244"/>
      <c r="F210" s="2" t="s">
        <v>1457</v>
      </c>
      <c r="G210" s="2" t="s">
        <v>1458</v>
      </c>
      <c r="H210" s="231"/>
      <c r="I210" s="234"/>
      <c r="J210" s="236"/>
      <c r="K210" s="231"/>
      <c r="L210" s="241"/>
    </row>
    <row r="211" spans="1:12">
      <c r="A211" s="244"/>
      <c r="B211" s="247"/>
      <c r="C211" s="231"/>
      <c r="D211" s="231"/>
      <c r="E211" s="244"/>
      <c r="F211" s="2" t="s">
        <v>1459</v>
      </c>
      <c r="G211" s="2" t="s">
        <v>1460</v>
      </c>
      <c r="H211" s="231"/>
      <c r="I211" s="234"/>
      <c r="J211" s="236"/>
      <c r="K211" s="231"/>
      <c r="L211" s="241"/>
    </row>
    <row r="212" spans="1:12">
      <c r="A212" s="244"/>
      <c r="B212" s="247"/>
      <c r="C212" s="231"/>
      <c r="D212" s="231"/>
      <c r="E212" s="244"/>
      <c r="F212" s="2" t="s">
        <v>1371</v>
      </c>
      <c r="G212" s="2" t="s">
        <v>1461</v>
      </c>
      <c r="H212" s="231"/>
      <c r="I212" s="234"/>
      <c r="J212" s="236"/>
      <c r="K212" s="231"/>
      <c r="L212" s="241"/>
    </row>
    <row r="213" spans="1:12">
      <c r="A213" s="244"/>
      <c r="B213" s="247"/>
      <c r="C213" s="231"/>
      <c r="D213" s="231"/>
      <c r="E213" s="244"/>
      <c r="F213" s="2" t="s">
        <v>1462</v>
      </c>
      <c r="G213" s="2" t="s">
        <v>1463</v>
      </c>
      <c r="H213" s="231"/>
      <c r="I213" s="234"/>
      <c r="J213" s="236"/>
      <c r="K213" s="231"/>
      <c r="L213" s="241"/>
    </row>
    <row r="214" spans="1:12">
      <c r="A214" s="244"/>
      <c r="B214" s="247"/>
      <c r="C214" s="231"/>
      <c r="D214" s="231"/>
      <c r="E214" s="244"/>
      <c r="F214" s="2" t="s">
        <v>3047</v>
      </c>
      <c r="G214" s="2" t="s">
        <v>1464</v>
      </c>
      <c r="H214" s="231"/>
      <c r="I214" s="234"/>
      <c r="J214" s="236"/>
      <c r="K214" s="231"/>
      <c r="L214" s="241"/>
    </row>
    <row r="215" spans="1:12">
      <c r="A215" s="244"/>
      <c r="B215" s="247"/>
      <c r="C215" s="231"/>
      <c r="D215" s="231"/>
      <c r="E215" s="244"/>
      <c r="F215" s="2" t="s">
        <v>1465</v>
      </c>
      <c r="G215" s="2" t="s">
        <v>1466</v>
      </c>
      <c r="H215" s="231"/>
      <c r="I215" s="234"/>
      <c r="J215" s="236"/>
      <c r="K215" s="231"/>
      <c r="L215" s="241"/>
    </row>
    <row r="216" spans="1:12">
      <c r="A216" s="244"/>
      <c r="B216" s="247"/>
      <c r="C216" s="231"/>
      <c r="D216" s="231"/>
      <c r="E216" s="244"/>
      <c r="F216" s="2" t="s">
        <v>1467</v>
      </c>
      <c r="G216" s="2" t="s">
        <v>1468</v>
      </c>
      <c r="H216" s="231"/>
      <c r="I216" s="234"/>
      <c r="J216" s="236"/>
      <c r="K216" s="231"/>
      <c r="L216" s="241"/>
    </row>
    <row r="217" spans="1:12">
      <c r="A217" s="244"/>
      <c r="B217" s="247"/>
      <c r="C217" s="231"/>
      <c r="D217" s="231"/>
      <c r="E217" s="244"/>
      <c r="F217" s="2" t="s">
        <v>1469</v>
      </c>
      <c r="G217" s="2" t="s">
        <v>1470</v>
      </c>
      <c r="H217" s="231"/>
      <c r="I217" s="234"/>
      <c r="J217" s="236"/>
      <c r="K217" s="231"/>
      <c r="L217" s="241"/>
    </row>
    <row r="218" spans="1:12">
      <c r="A218" s="244"/>
      <c r="B218" s="247"/>
      <c r="C218" s="231"/>
      <c r="D218" s="231"/>
      <c r="E218" s="244"/>
      <c r="F218" s="2" t="s">
        <v>1471</v>
      </c>
      <c r="G218" s="2" t="s">
        <v>1472</v>
      </c>
      <c r="H218" s="231"/>
      <c r="I218" s="234"/>
      <c r="J218" s="236"/>
      <c r="K218" s="231"/>
      <c r="L218" s="241"/>
    </row>
    <row r="219" spans="1:12">
      <c r="A219" s="244"/>
      <c r="B219" s="247"/>
      <c r="C219" s="231"/>
      <c r="D219" s="231"/>
      <c r="E219" s="244"/>
      <c r="F219" s="2" t="s">
        <v>1473</v>
      </c>
      <c r="G219" s="2" t="s">
        <v>1474</v>
      </c>
      <c r="H219" s="231"/>
      <c r="I219" s="234"/>
      <c r="J219" s="236"/>
      <c r="K219" s="231"/>
      <c r="L219" s="241"/>
    </row>
    <row r="220" spans="1:12">
      <c r="A220" s="244"/>
      <c r="B220" s="247"/>
      <c r="C220" s="231"/>
      <c r="D220" s="231"/>
      <c r="E220" s="244"/>
      <c r="F220" s="2" t="s">
        <v>1475</v>
      </c>
      <c r="G220" s="2" t="s">
        <v>1476</v>
      </c>
      <c r="H220" s="231"/>
      <c r="I220" s="234"/>
      <c r="J220" s="236"/>
      <c r="K220" s="231"/>
      <c r="L220" s="241"/>
    </row>
    <row r="221" spans="1:12">
      <c r="A221" s="244"/>
      <c r="B221" s="247"/>
      <c r="C221" s="231"/>
      <c r="D221" s="231"/>
      <c r="E221" s="244"/>
      <c r="F221" s="2" t="s">
        <v>1477</v>
      </c>
      <c r="G221" s="2" t="s">
        <v>1478</v>
      </c>
      <c r="H221" s="231"/>
      <c r="I221" s="234"/>
      <c r="J221" s="236"/>
      <c r="K221" s="231"/>
      <c r="L221" s="241"/>
    </row>
    <row r="222" spans="1:12">
      <c r="A222" s="244"/>
      <c r="B222" s="247"/>
      <c r="C222" s="231"/>
      <c r="D222" s="231"/>
      <c r="E222" s="244"/>
      <c r="F222" s="2" t="s">
        <v>1479</v>
      </c>
      <c r="G222" s="2" t="s">
        <v>1480</v>
      </c>
      <c r="H222" s="231"/>
      <c r="I222" s="234"/>
      <c r="J222" s="236"/>
      <c r="K222" s="231"/>
      <c r="L222" s="241"/>
    </row>
    <row r="223" spans="1:12">
      <c r="A223" s="244"/>
      <c r="B223" s="247"/>
      <c r="C223" s="231"/>
      <c r="D223" s="231"/>
      <c r="E223" s="244"/>
      <c r="F223" s="2" t="s">
        <v>1481</v>
      </c>
      <c r="G223" s="2" t="s">
        <v>1482</v>
      </c>
      <c r="H223" s="231"/>
      <c r="I223" s="234"/>
      <c r="J223" s="236"/>
      <c r="K223" s="231"/>
      <c r="L223" s="241"/>
    </row>
    <row r="224" spans="1:12">
      <c r="A224" s="244"/>
      <c r="B224" s="247"/>
      <c r="C224" s="231"/>
      <c r="D224" s="231"/>
      <c r="E224" s="244"/>
      <c r="F224" s="2" t="s">
        <v>1483</v>
      </c>
      <c r="G224" s="2" t="s">
        <v>1484</v>
      </c>
      <c r="H224" s="231"/>
      <c r="I224" s="234"/>
      <c r="J224" s="236"/>
      <c r="K224" s="231"/>
      <c r="L224" s="241"/>
    </row>
    <row r="225" spans="1:12">
      <c r="A225" s="244"/>
      <c r="B225" s="247"/>
      <c r="C225" s="231"/>
      <c r="D225" s="231"/>
      <c r="E225" s="244"/>
      <c r="F225" s="2" t="s">
        <v>1485</v>
      </c>
      <c r="G225" s="2" t="s">
        <v>1486</v>
      </c>
      <c r="H225" s="231"/>
      <c r="I225" s="234"/>
      <c r="J225" s="236"/>
      <c r="K225" s="231"/>
      <c r="L225" s="241"/>
    </row>
    <row r="226" spans="1:12">
      <c r="A226" s="244"/>
      <c r="B226" s="247"/>
      <c r="C226" s="231"/>
      <c r="D226" s="231"/>
      <c r="E226" s="244"/>
      <c r="F226" s="2" t="s">
        <v>1487</v>
      </c>
      <c r="G226" s="2" t="s">
        <v>1488</v>
      </c>
      <c r="H226" s="231"/>
      <c r="I226" s="234"/>
      <c r="J226" s="236"/>
      <c r="K226" s="231"/>
      <c r="L226" s="241"/>
    </row>
    <row r="227" spans="1:12">
      <c r="A227" s="244"/>
      <c r="B227" s="247"/>
      <c r="C227" s="231"/>
      <c r="D227" s="231"/>
      <c r="E227" s="244"/>
      <c r="F227" s="2" t="s">
        <v>1489</v>
      </c>
      <c r="G227" s="2" t="s">
        <v>1490</v>
      </c>
      <c r="H227" s="231"/>
      <c r="I227" s="234"/>
      <c r="J227" s="236"/>
      <c r="K227" s="231"/>
      <c r="L227" s="241"/>
    </row>
    <row r="228" spans="1:12">
      <c r="A228" s="244"/>
      <c r="B228" s="247"/>
      <c r="C228" s="231"/>
      <c r="D228" s="231"/>
      <c r="E228" s="244"/>
      <c r="F228" s="2" t="s">
        <v>1491</v>
      </c>
      <c r="G228" s="2" t="s">
        <v>1492</v>
      </c>
      <c r="H228" s="231"/>
      <c r="I228" s="234"/>
      <c r="J228" s="236"/>
      <c r="K228" s="231"/>
      <c r="L228" s="241"/>
    </row>
    <row r="229" spans="1:12">
      <c r="A229" s="244"/>
      <c r="B229" s="247"/>
      <c r="C229" s="231"/>
      <c r="D229" s="231"/>
      <c r="E229" s="244"/>
      <c r="F229" s="2" t="s">
        <v>1493</v>
      </c>
      <c r="G229" s="2" t="s">
        <v>1494</v>
      </c>
      <c r="H229" s="231"/>
      <c r="I229" s="234"/>
      <c r="J229" s="236"/>
      <c r="K229" s="231"/>
      <c r="L229" s="241"/>
    </row>
    <row r="230" spans="1:12">
      <c r="A230" s="244"/>
      <c r="B230" s="247"/>
      <c r="C230" s="231"/>
      <c r="D230" s="231"/>
      <c r="E230" s="244"/>
      <c r="F230" s="2" t="s">
        <v>1495</v>
      </c>
      <c r="G230" s="2" t="s">
        <v>1496</v>
      </c>
      <c r="H230" s="231"/>
      <c r="I230" s="234"/>
      <c r="J230" s="236"/>
      <c r="K230" s="231"/>
      <c r="L230" s="241"/>
    </row>
    <row r="231" spans="1:12">
      <c r="A231" s="244"/>
      <c r="B231" s="247"/>
      <c r="C231" s="231"/>
      <c r="D231" s="231"/>
      <c r="E231" s="244"/>
      <c r="F231" s="2" t="s">
        <v>1497</v>
      </c>
      <c r="G231" s="2" t="s">
        <v>1498</v>
      </c>
      <c r="H231" s="231"/>
      <c r="I231" s="234"/>
      <c r="J231" s="236"/>
      <c r="K231" s="231"/>
      <c r="L231" s="241"/>
    </row>
    <row r="232" spans="1:12">
      <c r="A232" s="244"/>
      <c r="B232" s="247"/>
      <c r="C232" s="231"/>
      <c r="D232" s="231"/>
      <c r="E232" s="244"/>
      <c r="F232" s="2" t="s">
        <v>1499</v>
      </c>
      <c r="G232" s="2" t="s">
        <v>1500</v>
      </c>
      <c r="H232" s="231"/>
      <c r="I232" s="234"/>
      <c r="J232" s="236"/>
      <c r="K232" s="231"/>
      <c r="L232" s="241"/>
    </row>
    <row r="233" spans="1:12">
      <c r="A233" s="244"/>
      <c r="B233" s="247"/>
      <c r="C233" s="231"/>
      <c r="D233" s="231"/>
      <c r="E233" s="244"/>
      <c r="F233" s="2" t="s">
        <v>1501</v>
      </c>
      <c r="G233" s="2" t="s">
        <v>1502</v>
      </c>
      <c r="H233" s="231"/>
      <c r="I233" s="234"/>
      <c r="J233" s="236"/>
      <c r="K233" s="231"/>
      <c r="L233" s="241"/>
    </row>
    <row r="234" spans="1:12">
      <c r="A234" s="244"/>
      <c r="B234" s="247"/>
      <c r="C234" s="231"/>
      <c r="D234" s="231"/>
      <c r="E234" s="244"/>
      <c r="F234" s="2" t="s">
        <v>1503</v>
      </c>
      <c r="G234" s="2" t="s">
        <v>1504</v>
      </c>
      <c r="H234" s="231"/>
      <c r="I234" s="234"/>
      <c r="J234" s="236"/>
      <c r="K234" s="231"/>
      <c r="L234" s="241"/>
    </row>
    <row r="235" spans="1:12">
      <c r="A235" s="244"/>
      <c r="B235" s="247"/>
      <c r="C235" s="231"/>
      <c r="D235" s="231"/>
      <c r="E235" s="244"/>
      <c r="F235" s="2" t="s">
        <v>1505</v>
      </c>
      <c r="G235" s="2" t="s">
        <v>1506</v>
      </c>
      <c r="H235" s="231"/>
      <c r="I235" s="234"/>
      <c r="J235" s="236"/>
      <c r="K235" s="231"/>
      <c r="L235" s="241"/>
    </row>
    <row r="236" spans="1:12">
      <c r="A236" s="244"/>
      <c r="B236" s="247"/>
      <c r="C236" s="231"/>
      <c r="D236" s="231"/>
      <c r="E236" s="244"/>
      <c r="F236" s="2" t="s">
        <v>1507</v>
      </c>
      <c r="G236" s="2" t="s">
        <v>1508</v>
      </c>
      <c r="H236" s="231"/>
      <c r="I236" s="234"/>
      <c r="J236" s="236"/>
      <c r="K236" s="231"/>
      <c r="L236" s="241"/>
    </row>
    <row r="237" spans="1:12">
      <c r="A237" s="244"/>
      <c r="B237" s="247"/>
      <c r="C237" s="231"/>
      <c r="D237" s="231"/>
      <c r="E237" s="244"/>
      <c r="F237" s="2" t="s">
        <v>1509</v>
      </c>
      <c r="G237" s="2" t="s">
        <v>1510</v>
      </c>
      <c r="H237" s="231"/>
      <c r="I237" s="234"/>
      <c r="J237" s="236"/>
      <c r="K237" s="231"/>
      <c r="L237" s="241"/>
    </row>
    <row r="238" spans="1:12">
      <c r="A238" s="244"/>
      <c r="B238" s="247"/>
      <c r="C238" s="231"/>
      <c r="D238" s="231"/>
      <c r="E238" s="244"/>
      <c r="F238" s="2" t="s">
        <v>1511</v>
      </c>
      <c r="G238" s="2" t="s">
        <v>1512</v>
      </c>
      <c r="H238" s="231"/>
      <c r="I238" s="234"/>
      <c r="J238" s="236"/>
      <c r="K238" s="231"/>
      <c r="L238" s="241"/>
    </row>
    <row r="239" spans="1:12">
      <c r="A239" s="244"/>
      <c r="B239" s="247"/>
      <c r="C239" s="231"/>
      <c r="D239" s="231"/>
      <c r="E239" s="244"/>
      <c r="F239" s="2" t="s">
        <v>1513</v>
      </c>
      <c r="G239" s="2" t="s">
        <v>1514</v>
      </c>
      <c r="H239" s="231"/>
      <c r="I239" s="234"/>
      <c r="J239" s="236"/>
      <c r="K239" s="231"/>
      <c r="L239" s="241"/>
    </row>
    <row r="240" spans="1:12">
      <c r="A240" s="244"/>
      <c r="B240" s="247"/>
      <c r="C240" s="231"/>
      <c r="D240" s="231"/>
      <c r="E240" s="244"/>
      <c r="F240" s="2" t="s">
        <v>1515</v>
      </c>
      <c r="G240" s="2" t="s">
        <v>1516</v>
      </c>
      <c r="H240" s="231"/>
      <c r="I240" s="234"/>
      <c r="J240" s="236"/>
      <c r="K240" s="231"/>
      <c r="L240" s="241"/>
    </row>
    <row r="241" spans="1:12">
      <c r="A241" s="244"/>
      <c r="B241" s="247"/>
      <c r="C241" s="231"/>
      <c r="D241" s="231"/>
      <c r="E241" s="244"/>
      <c r="F241" s="2" t="s">
        <v>1517</v>
      </c>
      <c r="G241" s="2" t="s">
        <v>1518</v>
      </c>
      <c r="H241" s="231"/>
      <c r="I241" s="234"/>
      <c r="J241" s="236"/>
      <c r="K241" s="231"/>
      <c r="L241" s="241"/>
    </row>
    <row r="242" spans="1:12">
      <c r="A242" s="244"/>
      <c r="B242" s="247"/>
      <c r="C242" s="231"/>
      <c r="D242" s="231"/>
      <c r="E242" s="244"/>
      <c r="F242" s="2" t="s">
        <v>1519</v>
      </c>
      <c r="G242" s="2" t="s">
        <v>1520</v>
      </c>
      <c r="H242" s="231"/>
      <c r="I242" s="234"/>
      <c r="J242" s="236"/>
      <c r="K242" s="231"/>
      <c r="L242" s="241"/>
    </row>
    <row r="243" spans="1:12" ht="25.5">
      <c r="A243" s="244"/>
      <c r="B243" s="247"/>
      <c r="C243" s="231"/>
      <c r="D243" s="231"/>
      <c r="E243" s="244"/>
      <c r="F243" s="2" t="s">
        <v>1521</v>
      </c>
      <c r="G243" s="2" t="s">
        <v>1522</v>
      </c>
      <c r="H243" s="231"/>
      <c r="I243" s="234"/>
      <c r="J243" s="236"/>
      <c r="K243" s="231"/>
      <c r="L243" s="241"/>
    </row>
    <row r="244" spans="1:12">
      <c r="A244" s="244"/>
      <c r="B244" s="247"/>
      <c r="C244" s="231"/>
      <c r="D244" s="231"/>
      <c r="E244" s="244"/>
      <c r="F244" s="2" t="s">
        <v>1523</v>
      </c>
      <c r="G244" s="2" t="s">
        <v>1524</v>
      </c>
      <c r="H244" s="231"/>
      <c r="I244" s="234"/>
      <c r="J244" s="236"/>
      <c r="K244" s="231"/>
      <c r="L244" s="241"/>
    </row>
    <row r="245" spans="1:12">
      <c r="A245" s="244"/>
      <c r="B245" s="247"/>
      <c r="C245" s="231"/>
      <c r="D245" s="231"/>
      <c r="E245" s="244"/>
      <c r="F245" s="2" t="s">
        <v>1525</v>
      </c>
      <c r="G245" s="2" t="s">
        <v>1526</v>
      </c>
      <c r="H245" s="231"/>
      <c r="I245" s="234"/>
      <c r="J245" s="236"/>
      <c r="K245" s="231"/>
      <c r="L245" s="241"/>
    </row>
    <row r="246" spans="1:12">
      <c r="A246" s="244"/>
      <c r="B246" s="247"/>
      <c r="C246" s="231"/>
      <c r="D246" s="231"/>
      <c r="E246" s="244"/>
      <c r="F246" s="2" t="s">
        <v>1527</v>
      </c>
      <c r="G246" s="2" t="s">
        <v>1528</v>
      </c>
      <c r="H246" s="231"/>
      <c r="I246" s="234"/>
      <c r="J246" s="236"/>
      <c r="K246" s="231"/>
      <c r="L246" s="241"/>
    </row>
    <row r="247" spans="1:12">
      <c r="A247" s="244"/>
      <c r="B247" s="247"/>
      <c r="C247" s="231"/>
      <c r="D247" s="231"/>
      <c r="E247" s="244"/>
      <c r="F247" s="2" t="s">
        <v>1529</v>
      </c>
      <c r="G247" s="2" t="s">
        <v>1530</v>
      </c>
      <c r="H247" s="231"/>
      <c r="I247" s="234"/>
      <c r="J247" s="236"/>
      <c r="K247" s="231"/>
      <c r="L247" s="241"/>
    </row>
    <row r="248" spans="1:12">
      <c r="A248" s="244"/>
      <c r="B248" s="247"/>
      <c r="C248" s="231"/>
      <c r="D248" s="231"/>
      <c r="E248" s="244"/>
      <c r="F248" s="2" t="s">
        <v>1531</v>
      </c>
      <c r="G248" s="2" t="s">
        <v>1532</v>
      </c>
      <c r="H248" s="231"/>
      <c r="I248" s="234"/>
      <c r="J248" s="236"/>
      <c r="K248" s="231"/>
      <c r="L248" s="241"/>
    </row>
    <row r="249" spans="1:12">
      <c r="A249" s="244"/>
      <c r="B249" s="247"/>
      <c r="C249" s="231"/>
      <c r="D249" s="231"/>
      <c r="E249" s="244"/>
      <c r="F249" s="2" t="s">
        <v>1533</v>
      </c>
      <c r="G249" s="2" t="s">
        <v>1534</v>
      </c>
      <c r="H249" s="231"/>
      <c r="I249" s="234"/>
      <c r="J249" s="236"/>
      <c r="K249" s="231"/>
      <c r="L249" s="241"/>
    </row>
    <row r="250" spans="1:12">
      <c r="A250" s="244"/>
      <c r="B250" s="247"/>
      <c r="C250" s="231"/>
      <c r="D250" s="231"/>
      <c r="E250" s="244"/>
      <c r="F250" s="2" t="s">
        <v>1535</v>
      </c>
      <c r="G250" s="2" t="s">
        <v>1536</v>
      </c>
      <c r="H250" s="231"/>
      <c r="I250" s="234"/>
      <c r="J250" s="236"/>
      <c r="K250" s="231"/>
      <c r="L250" s="241"/>
    </row>
    <row r="251" spans="1:12">
      <c r="A251" s="244"/>
      <c r="B251" s="247"/>
      <c r="C251" s="231"/>
      <c r="D251" s="231"/>
      <c r="E251" s="244"/>
      <c r="F251" s="2" t="s">
        <v>1537</v>
      </c>
      <c r="G251" s="2" t="s">
        <v>1807</v>
      </c>
      <c r="H251" s="231"/>
      <c r="I251" s="234"/>
      <c r="J251" s="236"/>
      <c r="K251" s="231"/>
      <c r="L251" s="241"/>
    </row>
    <row r="252" spans="1:12">
      <c r="A252" s="244"/>
      <c r="B252" s="247"/>
      <c r="C252" s="231"/>
      <c r="D252" s="231"/>
      <c r="E252" s="244"/>
      <c r="F252" s="2" t="s">
        <v>1808</v>
      </c>
      <c r="G252" s="2" t="s">
        <v>1809</v>
      </c>
      <c r="H252" s="231"/>
      <c r="I252" s="234"/>
      <c r="J252" s="236"/>
      <c r="K252" s="231"/>
      <c r="L252" s="241"/>
    </row>
    <row r="253" spans="1:12">
      <c r="A253" s="244"/>
      <c r="B253" s="247"/>
      <c r="C253" s="231"/>
      <c r="D253" s="231"/>
      <c r="E253" s="244"/>
      <c r="F253" s="2" t="s">
        <v>1810</v>
      </c>
      <c r="G253" s="2" t="s">
        <v>1811</v>
      </c>
      <c r="H253" s="231"/>
      <c r="I253" s="234"/>
      <c r="J253" s="236"/>
      <c r="K253" s="231"/>
      <c r="L253" s="241"/>
    </row>
    <row r="254" spans="1:12">
      <c r="A254" s="244"/>
      <c r="B254" s="247"/>
      <c r="C254" s="231"/>
      <c r="D254" s="231"/>
      <c r="E254" s="244"/>
      <c r="F254" s="2" t="s">
        <v>1812</v>
      </c>
      <c r="G254" s="2" t="s">
        <v>1813</v>
      </c>
      <c r="H254" s="231"/>
      <c r="I254" s="234"/>
      <c r="J254" s="236"/>
      <c r="K254" s="231"/>
      <c r="L254" s="241"/>
    </row>
    <row r="255" spans="1:12">
      <c r="A255" s="244"/>
      <c r="B255" s="247"/>
      <c r="C255" s="231"/>
      <c r="D255" s="231"/>
      <c r="E255" s="244"/>
      <c r="F255" s="2" t="s">
        <v>1814</v>
      </c>
      <c r="G255" s="2" t="s">
        <v>1815</v>
      </c>
      <c r="H255" s="231"/>
      <c r="I255" s="234"/>
      <c r="J255" s="236"/>
      <c r="K255" s="231"/>
      <c r="L255" s="241"/>
    </row>
    <row r="256" spans="1:12">
      <c r="A256" s="244"/>
      <c r="B256" s="247"/>
      <c r="C256" s="231"/>
      <c r="D256" s="231"/>
      <c r="E256" s="244"/>
      <c r="F256" s="2" t="s">
        <v>1816</v>
      </c>
      <c r="G256" s="2" t="s">
        <v>1817</v>
      </c>
      <c r="H256" s="231"/>
      <c r="I256" s="234"/>
      <c r="J256" s="236"/>
      <c r="K256" s="231"/>
      <c r="L256" s="241"/>
    </row>
    <row r="257" spans="1:12">
      <c r="A257" s="244"/>
      <c r="B257" s="247"/>
      <c r="C257" s="231"/>
      <c r="D257" s="231"/>
      <c r="E257" s="244"/>
      <c r="F257" s="2" t="s">
        <v>1818</v>
      </c>
      <c r="G257" s="2" t="s">
        <v>1819</v>
      </c>
      <c r="H257" s="231"/>
      <c r="I257" s="234"/>
      <c r="J257" s="236"/>
      <c r="K257" s="231"/>
      <c r="L257" s="241"/>
    </row>
    <row r="258" spans="1:12">
      <c r="A258" s="244"/>
      <c r="B258" s="247"/>
      <c r="C258" s="231"/>
      <c r="D258" s="231"/>
      <c r="E258" s="244"/>
      <c r="F258" s="2" t="s">
        <v>1820</v>
      </c>
      <c r="G258" s="2" t="s">
        <v>1821</v>
      </c>
      <c r="H258" s="231"/>
      <c r="I258" s="234"/>
      <c r="J258" s="236"/>
      <c r="K258" s="231"/>
      <c r="L258" s="241"/>
    </row>
    <row r="259" spans="1:12">
      <c r="A259" s="244"/>
      <c r="B259" s="247"/>
      <c r="C259" s="231"/>
      <c r="D259" s="231"/>
      <c r="E259" s="244"/>
      <c r="F259" s="2" t="s">
        <v>1822</v>
      </c>
      <c r="G259" s="2" t="s">
        <v>1823</v>
      </c>
      <c r="H259" s="231"/>
      <c r="I259" s="234"/>
      <c r="J259" s="236"/>
      <c r="K259" s="231"/>
      <c r="L259" s="241"/>
    </row>
    <row r="260" spans="1:12">
      <c r="A260" s="244"/>
      <c r="B260" s="247"/>
      <c r="C260" s="231"/>
      <c r="D260" s="231"/>
      <c r="E260" s="244"/>
      <c r="F260" s="2" t="s">
        <v>1824</v>
      </c>
      <c r="G260" s="2" t="s">
        <v>1825</v>
      </c>
      <c r="H260" s="231"/>
      <c r="I260" s="234"/>
      <c r="J260" s="236"/>
      <c r="K260" s="231"/>
      <c r="L260" s="241"/>
    </row>
    <row r="261" spans="1:12">
      <c r="A261" s="244"/>
      <c r="B261" s="247"/>
      <c r="C261" s="231"/>
      <c r="D261" s="231"/>
      <c r="E261" s="244"/>
      <c r="F261" s="2" t="s">
        <v>1826</v>
      </c>
      <c r="G261" s="2" t="s">
        <v>1827</v>
      </c>
      <c r="H261" s="231"/>
      <c r="I261" s="234"/>
      <c r="J261" s="236"/>
      <c r="K261" s="231"/>
      <c r="L261" s="241"/>
    </row>
    <row r="262" spans="1:12">
      <c r="A262" s="244"/>
      <c r="B262" s="247"/>
      <c r="C262" s="231"/>
      <c r="D262" s="231"/>
      <c r="E262" s="244"/>
      <c r="F262" s="2" t="s">
        <v>1828</v>
      </c>
      <c r="G262" s="2" t="s">
        <v>1829</v>
      </c>
      <c r="H262" s="231"/>
      <c r="I262" s="234"/>
      <c r="J262" s="236"/>
      <c r="K262" s="231"/>
      <c r="L262" s="241"/>
    </row>
    <row r="263" spans="1:12">
      <c r="A263" s="244"/>
      <c r="B263" s="247"/>
      <c r="C263" s="231"/>
      <c r="D263" s="231"/>
      <c r="E263" s="244"/>
      <c r="F263" s="2" t="s">
        <v>1830</v>
      </c>
      <c r="G263" s="2" t="s">
        <v>1831</v>
      </c>
      <c r="H263" s="231"/>
      <c r="I263" s="234"/>
      <c r="J263" s="236"/>
      <c r="K263" s="231"/>
      <c r="L263" s="241"/>
    </row>
    <row r="264" spans="1:12">
      <c r="A264" s="244"/>
      <c r="B264" s="247"/>
      <c r="C264" s="231"/>
      <c r="D264" s="231"/>
      <c r="E264" s="244"/>
      <c r="F264" s="2" t="s">
        <v>1832</v>
      </c>
      <c r="G264" s="2" t="s">
        <v>1833</v>
      </c>
      <c r="H264" s="231"/>
      <c r="I264" s="234"/>
      <c r="J264" s="236"/>
      <c r="K264" s="231"/>
      <c r="L264" s="241"/>
    </row>
    <row r="265" spans="1:12">
      <c r="A265" s="244"/>
      <c r="B265" s="247"/>
      <c r="C265" s="231"/>
      <c r="D265" s="231"/>
      <c r="E265" s="244"/>
      <c r="F265" s="2" t="s">
        <v>1834</v>
      </c>
      <c r="G265" s="2" t="s">
        <v>1835</v>
      </c>
      <c r="H265" s="231"/>
      <c r="I265" s="234"/>
      <c r="J265" s="236"/>
      <c r="K265" s="231"/>
      <c r="L265" s="241"/>
    </row>
    <row r="266" spans="1:12">
      <c r="A266" s="244"/>
      <c r="B266" s="247"/>
      <c r="C266" s="231"/>
      <c r="D266" s="231"/>
      <c r="E266" s="244"/>
      <c r="F266" s="2" t="s">
        <v>1836</v>
      </c>
      <c r="G266" s="2" t="s">
        <v>1837</v>
      </c>
      <c r="H266" s="231"/>
      <c r="I266" s="234"/>
      <c r="J266" s="236"/>
      <c r="K266" s="231"/>
      <c r="L266" s="241"/>
    </row>
    <row r="267" spans="1:12">
      <c r="A267" s="244"/>
      <c r="B267" s="247"/>
      <c r="C267" s="231"/>
      <c r="D267" s="231"/>
      <c r="E267" s="244"/>
      <c r="F267" s="2" t="s">
        <v>1838</v>
      </c>
      <c r="G267" s="2" t="s">
        <v>1839</v>
      </c>
      <c r="H267" s="231"/>
      <c r="I267" s="234"/>
      <c r="J267" s="236"/>
      <c r="K267" s="231"/>
      <c r="L267" s="241"/>
    </row>
    <row r="268" spans="1:12">
      <c r="A268" s="244"/>
      <c r="B268" s="247"/>
      <c r="C268" s="231"/>
      <c r="D268" s="231"/>
      <c r="E268" s="244"/>
      <c r="F268" s="2" t="s">
        <v>1840</v>
      </c>
      <c r="G268" s="2" t="s">
        <v>1841</v>
      </c>
      <c r="H268" s="231"/>
      <c r="I268" s="234"/>
      <c r="J268" s="236"/>
      <c r="K268" s="231"/>
      <c r="L268" s="241"/>
    </row>
    <row r="269" spans="1:12">
      <c r="A269" s="244"/>
      <c r="B269" s="247"/>
      <c r="C269" s="231"/>
      <c r="D269" s="231"/>
      <c r="E269" s="244"/>
      <c r="F269" s="2" t="s">
        <v>1842</v>
      </c>
      <c r="G269" s="2" t="s">
        <v>1843</v>
      </c>
      <c r="H269" s="231"/>
      <c r="I269" s="234"/>
      <c r="J269" s="236"/>
      <c r="K269" s="231"/>
      <c r="L269" s="241"/>
    </row>
    <row r="270" spans="1:12">
      <c r="A270" s="244"/>
      <c r="B270" s="247"/>
      <c r="C270" s="231"/>
      <c r="D270" s="231"/>
      <c r="E270" s="244"/>
      <c r="F270" s="2" t="s">
        <v>1844</v>
      </c>
      <c r="G270" s="2" t="s">
        <v>1845</v>
      </c>
      <c r="H270" s="231"/>
      <c r="I270" s="234"/>
      <c r="J270" s="236"/>
      <c r="K270" s="231"/>
      <c r="L270" s="241"/>
    </row>
    <row r="271" spans="1:12">
      <c r="A271" s="244"/>
      <c r="B271" s="247"/>
      <c r="C271" s="231"/>
      <c r="D271" s="231"/>
      <c r="E271" s="244"/>
      <c r="F271" s="2" t="s">
        <v>1846</v>
      </c>
      <c r="G271" s="2" t="s">
        <v>1847</v>
      </c>
      <c r="H271" s="231"/>
      <c r="I271" s="234"/>
      <c r="J271" s="236"/>
      <c r="K271" s="231"/>
      <c r="L271" s="241"/>
    </row>
    <row r="272" spans="1:12">
      <c r="A272" s="244"/>
      <c r="B272" s="247"/>
      <c r="C272" s="231"/>
      <c r="D272" s="231"/>
      <c r="E272" s="244"/>
      <c r="F272" s="2" t="s">
        <v>1848</v>
      </c>
      <c r="G272" s="2" t="s">
        <v>1849</v>
      </c>
      <c r="H272" s="231"/>
      <c r="I272" s="234"/>
      <c r="J272" s="236"/>
      <c r="K272" s="231"/>
      <c r="L272" s="241"/>
    </row>
    <row r="273" spans="1:12">
      <c r="A273" s="244"/>
      <c r="B273" s="247"/>
      <c r="C273" s="231"/>
      <c r="D273" s="231"/>
      <c r="E273" s="244"/>
      <c r="F273" s="2" t="s">
        <v>1850</v>
      </c>
      <c r="G273" s="2" t="s">
        <v>1851</v>
      </c>
      <c r="H273" s="231"/>
      <c r="I273" s="234"/>
      <c r="J273" s="236"/>
      <c r="K273" s="231"/>
      <c r="L273" s="241"/>
    </row>
    <row r="274" spans="1:12">
      <c r="A274" s="244"/>
      <c r="B274" s="247"/>
      <c r="C274" s="231"/>
      <c r="D274" s="231"/>
      <c r="E274" s="244"/>
      <c r="F274" s="2" t="s">
        <v>1852</v>
      </c>
      <c r="G274" s="2" t="s">
        <v>1853</v>
      </c>
      <c r="H274" s="231"/>
      <c r="I274" s="234"/>
      <c r="J274" s="236"/>
      <c r="K274" s="231"/>
      <c r="L274" s="241"/>
    </row>
    <row r="275" spans="1:12">
      <c r="A275" s="244"/>
      <c r="B275" s="247"/>
      <c r="C275" s="231"/>
      <c r="D275" s="231"/>
      <c r="E275" s="244"/>
      <c r="F275" s="2" t="s">
        <v>1854</v>
      </c>
      <c r="G275" s="2" t="s">
        <v>1855</v>
      </c>
      <c r="H275" s="231"/>
      <c r="I275" s="234"/>
      <c r="J275" s="236"/>
      <c r="K275" s="231"/>
      <c r="L275" s="241"/>
    </row>
    <row r="276" spans="1:12">
      <c r="A276" s="244"/>
      <c r="B276" s="247"/>
      <c r="C276" s="231"/>
      <c r="D276" s="231"/>
      <c r="E276" s="244"/>
      <c r="F276" s="2" t="s">
        <v>1856</v>
      </c>
      <c r="G276" s="2" t="s">
        <v>1857</v>
      </c>
      <c r="H276" s="231"/>
      <c r="I276" s="234"/>
      <c r="J276" s="236"/>
      <c r="K276" s="231"/>
      <c r="L276" s="241"/>
    </row>
    <row r="277" spans="1:12">
      <c r="A277" s="244"/>
      <c r="B277" s="247"/>
      <c r="C277" s="231"/>
      <c r="D277" s="231"/>
      <c r="E277" s="244"/>
      <c r="F277" s="2" t="s">
        <v>1858</v>
      </c>
      <c r="G277" s="2" t="s">
        <v>1859</v>
      </c>
      <c r="H277" s="231"/>
      <c r="I277" s="234"/>
      <c r="J277" s="236"/>
      <c r="K277" s="231"/>
      <c r="L277" s="241"/>
    </row>
    <row r="278" spans="1:12">
      <c r="A278" s="245"/>
      <c r="B278" s="248"/>
      <c r="C278" s="232"/>
      <c r="D278" s="232"/>
      <c r="E278" s="245"/>
      <c r="F278" s="2" t="s">
        <v>1860</v>
      </c>
      <c r="G278" s="2" t="s">
        <v>1861</v>
      </c>
      <c r="H278" s="232"/>
      <c r="I278" s="235"/>
      <c r="J278" s="236"/>
      <c r="K278" s="232"/>
      <c r="L278" s="242"/>
    </row>
    <row r="279" spans="1:12" ht="25.5">
      <c r="A279" s="243">
        <v>35</v>
      </c>
      <c r="B279" s="246" t="s">
        <v>1863</v>
      </c>
      <c r="C279" s="230">
        <v>80017210727</v>
      </c>
      <c r="D279" s="230" t="s">
        <v>1864</v>
      </c>
      <c r="E279" s="243">
        <v>8</v>
      </c>
      <c r="F279" s="2">
        <v>2831690736</v>
      </c>
      <c r="G279" s="2" t="s">
        <v>1865</v>
      </c>
      <c r="H279" s="230">
        <v>2344040643</v>
      </c>
      <c r="I279" s="233" t="s">
        <v>1866</v>
      </c>
      <c r="J279" s="236">
        <v>107000</v>
      </c>
      <c r="K279" s="230" t="s">
        <v>1869</v>
      </c>
      <c r="L279" s="240">
        <v>96469.48</v>
      </c>
    </row>
    <row r="280" spans="1:12">
      <c r="A280" s="244"/>
      <c r="B280" s="247"/>
      <c r="C280" s="231"/>
      <c r="D280" s="231"/>
      <c r="E280" s="244"/>
      <c r="F280" s="2">
        <v>2344040643</v>
      </c>
      <c r="G280" s="2" t="s">
        <v>1866</v>
      </c>
      <c r="H280" s="231"/>
      <c r="I280" s="234"/>
      <c r="J280" s="236"/>
      <c r="K280" s="231"/>
      <c r="L280" s="241"/>
    </row>
    <row r="281" spans="1:12">
      <c r="A281" s="244"/>
      <c r="B281" s="247"/>
      <c r="C281" s="231"/>
      <c r="D281" s="231"/>
      <c r="E281" s="244"/>
      <c r="F281" s="2">
        <v>10576071004</v>
      </c>
      <c r="G281" s="2" t="s">
        <v>1867</v>
      </c>
      <c r="H281" s="231"/>
      <c r="I281" s="234"/>
      <c r="J281" s="236"/>
      <c r="K281" s="231"/>
      <c r="L281" s="241"/>
    </row>
    <row r="282" spans="1:12">
      <c r="A282" s="245"/>
      <c r="B282" s="248"/>
      <c r="C282" s="232"/>
      <c r="D282" s="232"/>
      <c r="E282" s="245"/>
      <c r="F282" s="2">
        <v>6069250725</v>
      </c>
      <c r="G282" s="2" t="s">
        <v>1868</v>
      </c>
      <c r="H282" s="232"/>
      <c r="I282" s="235"/>
      <c r="J282" s="236"/>
      <c r="K282" s="232"/>
      <c r="L282" s="242"/>
    </row>
    <row r="283" spans="1:12">
      <c r="A283" s="243">
        <v>36</v>
      </c>
      <c r="B283" s="246" t="s">
        <v>1870</v>
      </c>
      <c r="C283" s="230">
        <v>80017210727</v>
      </c>
      <c r="D283" s="230" t="s">
        <v>1871</v>
      </c>
      <c r="E283" s="243">
        <v>8</v>
      </c>
      <c r="F283" s="2">
        <v>4045770759</v>
      </c>
      <c r="G283" s="2" t="s">
        <v>1872</v>
      </c>
      <c r="H283" s="230">
        <v>1069050993</v>
      </c>
      <c r="I283" s="233" t="s">
        <v>1877</v>
      </c>
      <c r="J283" s="236">
        <v>34500</v>
      </c>
      <c r="K283" s="230" t="s">
        <v>1878</v>
      </c>
      <c r="L283" s="240">
        <v>11311.48</v>
      </c>
    </row>
    <row r="284" spans="1:12">
      <c r="A284" s="244"/>
      <c r="B284" s="247"/>
      <c r="C284" s="231"/>
      <c r="D284" s="231"/>
      <c r="E284" s="244"/>
      <c r="F284" s="2">
        <v>9401350013</v>
      </c>
      <c r="G284" s="2" t="s">
        <v>1873</v>
      </c>
      <c r="H284" s="231"/>
      <c r="I284" s="234"/>
      <c r="J284" s="236"/>
      <c r="K284" s="231"/>
      <c r="L284" s="241"/>
    </row>
    <row r="285" spans="1:12">
      <c r="A285" s="244"/>
      <c r="B285" s="247"/>
      <c r="C285" s="231"/>
      <c r="D285" s="231"/>
      <c r="E285" s="244"/>
      <c r="F285" s="2">
        <v>1069050993</v>
      </c>
      <c r="G285" s="2" t="s">
        <v>1874</v>
      </c>
      <c r="H285" s="231"/>
      <c r="I285" s="234"/>
      <c r="J285" s="236"/>
      <c r="K285" s="231"/>
      <c r="L285" s="241"/>
    </row>
    <row r="286" spans="1:12">
      <c r="A286" s="244"/>
      <c r="B286" s="247"/>
      <c r="C286" s="231"/>
      <c r="D286" s="231"/>
      <c r="E286" s="244"/>
      <c r="F286" s="2">
        <v>79238730637</v>
      </c>
      <c r="G286" s="2" t="s">
        <v>1875</v>
      </c>
      <c r="H286" s="231"/>
      <c r="I286" s="234"/>
      <c r="J286" s="236"/>
      <c r="K286" s="231"/>
      <c r="L286" s="241"/>
    </row>
    <row r="287" spans="1:12">
      <c r="A287" s="245"/>
      <c r="B287" s="248"/>
      <c r="C287" s="232"/>
      <c r="D287" s="232"/>
      <c r="E287" s="245"/>
      <c r="F287" s="2">
        <v>786630798</v>
      </c>
      <c r="G287" s="2" t="s">
        <v>1876</v>
      </c>
      <c r="H287" s="232"/>
      <c r="I287" s="235"/>
      <c r="J287" s="236"/>
      <c r="K287" s="232"/>
      <c r="L287" s="242"/>
    </row>
    <row r="288" spans="1:12" ht="25.5">
      <c r="A288" s="243">
        <v>37</v>
      </c>
      <c r="B288" s="246" t="s">
        <v>1879</v>
      </c>
      <c r="C288" s="230">
        <v>80017210727</v>
      </c>
      <c r="D288" s="230" t="s">
        <v>1880</v>
      </c>
      <c r="E288" s="243">
        <v>8</v>
      </c>
      <c r="F288" s="230"/>
      <c r="G288" s="230" t="s">
        <v>3535</v>
      </c>
      <c r="H288" s="2">
        <v>2157780749</v>
      </c>
      <c r="I288" s="184" t="s">
        <v>1881</v>
      </c>
      <c r="J288" s="236">
        <v>37500</v>
      </c>
      <c r="K288" s="230" t="s">
        <v>1878</v>
      </c>
      <c r="L288" s="240">
        <v>28190.080000000002</v>
      </c>
    </row>
    <row r="289" spans="1:12" ht="25.5">
      <c r="A289" s="245"/>
      <c r="B289" s="248"/>
      <c r="C289" s="232"/>
      <c r="D289" s="232"/>
      <c r="E289" s="245"/>
      <c r="F289" s="232"/>
      <c r="G289" s="232"/>
      <c r="H289" s="2">
        <v>3230500129</v>
      </c>
      <c r="I289" s="184" t="s">
        <v>1882</v>
      </c>
      <c r="J289" s="236"/>
      <c r="K289" s="232"/>
      <c r="L289" s="242"/>
    </row>
    <row r="290" spans="1:12" ht="38.25">
      <c r="A290" s="1">
        <v>38</v>
      </c>
      <c r="B290" s="46" t="s">
        <v>1883</v>
      </c>
      <c r="C290" s="28">
        <v>80017210727</v>
      </c>
      <c r="D290" s="2" t="s">
        <v>1884</v>
      </c>
      <c r="E290" s="1">
        <v>4</v>
      </c>
      <c r="F290" s="2">
        <v>1086760723</v>
      </c>
      <c r="G290" s="2" t="s">
        <v>1885</v>
      </c>
      <c r="H290" s="2">
        <v>1086760723</v>
      </c>
      <c r="I290" s="184" t="s">
        <v>1885</v>
      </c>
      <c r="J290" s="151">
        <v>17500</v>
      </c>
      <c r="K290" s="2" t="s">
        <v>1878</v>
      </c>
      <c r="L290" s="205">
        <v>14000</v>
      </c>
    </row>
    <row r="291" spans="1:12">
      <c r="A291" s="243">
        <v>39</v>
      </c>
      <c r="B291" s="246" t="s">
        <v>1886</v>
      </c>
      <c r="C291" s="230">
        <v>80017210727</v>
      </c>
      <c r="D291" s="230" t="s">
        <v>1887</v>
      </c>
      <c r="E291" s="243">
        <v>7</v>
      </c>
      <c r="F291" s="2">
        <v>6012171002</v>
      </c>
      <c r="G291" s="2" t="s">
        <v>1888</v>
      </c>
      <c r="H291" s="2">
        <v>6012171002</v>
      </c>
      <c r="I291" s="184" t="s">
        <v>1888</v>
      </c>
      <c r="J291" s="236">
        <v>1906.7</v>
      </c>
      <c r="K291" s="230" t="s">
        <v>1890</v>
      </c>
      <c r="L291" s="240">
        <v>1906.7</v>
      </c>
    </row>
    <row r="292" spans="1:12">
      <c r="A292" s="245"/>
      <c r="B292" s="248"/>
      <c r="C292" s="232"/>
      <c r="D292" s="232"/>
      <c r="E292" s="245"/>
      <c r="F292" s="2">
        <v>1832271009</v>
      </c>
      <c r="G292" s="2" t="s">
        <v>1889</v>
      </c>
      <c r="H292" s="2">
        <v>1832271009</v>
      </c>
      <c r="I292" s="184" t="s">
        <v>1889</v>
      </c>
      <c r="J292" s="236"/>
      <c r="K292" s="232"/>
      <c r="L292" s="242"/>
    </row>
    <row r="293" spans="1:12" ht="51">
      <c r="A293" s="1">
        <v>40</v>
      </c>
      <c r="B293" s="46" t="s">
        <v>1891</v>
      </c>
      <c r="C293" s="28">
        <v>80017210727</v>
      </c>
      <c r="D293" s="2" t="s">
        <v>1892</v>
      </c>
      <c r="E293" s="1">
        <v>8</v>
      </c>
    </row>
    <row r="294" spans="1:12" ht="25.5">
      <c r="A294" s="1">
        <v>41</v>
      </c>
      <c r="B294" s="169"/>
      <c r="C294" s="28">
        <v>80017210727</v>
      </c>
      <c r="D294" s="2" t="s">
        <v>1893</v>
      </c>
      <c r="E294" s="1">
        <v>4</v>
      </c>
      <c r="F294" s="2">
        <v>80033200728</v>
      </c>
      <c r="G294" s="2" t="s">
        <v>1894</v>
      </c>
      <c r="H294" s="2">
        <v>80033200728</v>
      </c>
      <c r="I294" s="184" t="s">
        <v>1894</v>
      </c>
      <c r="J294" s="151"/>
      <c r="K294" s="3" t="s">
        <v>1895</v>
      </c>
      <c r="L294" s="210">
        <v>550000</v>
      </c>
    </row>
    <row r="295" spans="1:12">
      <c r="A295" s="1">
        <v>42</v>
      </c>
      <c r="C295" s="28">
        <v>80017210727</v>
      </c>
      <c r="D295" s="50" t="s">
        <v>1896</v>
      </c>
      <c r="E295" s="1">
        <v>4</v>
      </c>
      <c r="F295" s="62">
        <v>80033200728</v>
      </c>
      <c r="G295" s="50" t="s">
        <v>1894</v>
      </c>
      <c r="H295" s="133">
        <v>80033200728</v>
      </c>
      <c r="I295" s="191" t="s">
        <v>1894</v>
      </c>
      <c r="J295" s="151"/>
      <c r="K295" s="3" t="s">
        <v>1897</v>
      </c>
      <c r="L295" s="210">
        <v>132195.29999999999</v>
      </c>
    </row>
    <row r="296" spans="1:12">
      <c r="A296" s="1">
        <v>43</v>
      </c>
      <c r="C296" s="28">
        <v>80017210727</v>
      </c>
      <c r="D296" s="50" t="s">
        <v>1898</v>
      </c>
      <c r="E296" s="1">
        <v>4</v>
      </c>
      <c r="F296" s="63" t="s">
        <v>1899</v>
      </c>
      <c r="G296" s="50" t="s">
        <v>1900</v>
      </c>
      <c r="H296" s="134" t="s">
        <v>1899</v>
      </c>
      <c r="I296" s="192" t="s">
        <v>1900</v>
      </c>
      <c r="J296" s="151"/>
      <c r="K296" s="3" t="s">
        <v>1895</v>
      </c>
      <c r="L296" s="210">
        <v>98.13</v>
      </c>
    </row>
    <row r="297" spans="1:12" ht="25.5">
      <c r="A297" s="1">
        <v>44</v>
      </c>
      <c r="C297" s="28">
        <v>80017210727</v>
      </c>
      <c r="D297" s="50" t="s">
        <v>1901</v>
      </c>
      <c r="E297" s="1">
        <v>4</v>
      </c>
      <c r="F297" s="62">
        <v>80033200728</v>
      </c>
      <c r="G297" s="50" t="s">
        <v>1894</v>
      </c>
      <c r="H297" s="135">
        <v>80033200728</v>
      </c>
      <c r="I297" s="192" t="s">
        <v>1894</v>
      </c>
      <c r="J297" s="151"/>
      <c r="K297" s="3" t="s">
        <v>1895</v>
      </c>
      <c r="L297" s="210">
        <v>330000</v>
      </c>
    </row>
    <row r="298" spans="1:12" ht="25.5">
      <c r="A298" s="1">
        <v>45</v>
      </c>
      <c r="C298" s="28">
        <v>80017210727</v>
      </c>
      <c r="D298" s="50" t="s">
        <v>1902</v>
      </c>
      <c r="E298" s="1">
        <v>4</v>
      </c>
      <c r="F298" s="63" t="s">
        <v>1903</v>
      </c>
      <c r="G298" s="50" t="s">
        <v>1904</v>
      </c>
      <c r="H298" s="134" t="s">
        <v>1903</v>
      </c>
      <c r="I298" s="193" t="s">
        <v>1904</v>
      </c>
      <c r="J298" s="151"/>
      <c r="K298" s="3" t="s">
        <v>1895</v>
      </c>
      <c r="L298" s="210">
        <v>1069.3699999999999</v>
      </c>
    </row>
    <row r="299" spans="1:12" ht="25.5">
      <c r="A299" s="1">
        <v>46</v>
      </c>
      <c r="C299" s="28">
        <v>80017210727</v>
      </c>
      <c r="D299" s="50" t="s">
        <v>1905</v>
      </c>
      <c r="E299" s="1">
        <v>4</v>
      </c>
      <c r="F299" s="62">
        <v>92012890676</v>
      </c>
      <c r="G299" s="50" t="s">
        <v>1906</v>
      </c>
      <c r="H299" s="135">
        <v>92012890676</v>
      </c>
      <c r="I299" s="193" t="s">
        <v>1906</v>
      </c>
      <c r="J299" s="151"/>
      <c r="K299" s="3" t="s">
        <v>1895</v>
      </c>
      <c r="L299" s="210">
        <v>24000</v>
      </c>
    </row>
    <row r="300" spans="1:12">
      <c r="A300" s="1">
        <v>47</v>
      </c>
      <c r="C300" s="28">
        <v>80017210727</v>
      </c>
      <c r="D300" s="50" t="s">
        <v>1907</v>
      </c>
      <c r="E300" s="1">
        <v>4</v>
      </c>
      <c r="F300" s="62">
        <v>80033200728</v>
      </c>
      <c r="G300" s="50" t="s">
        <v>1894</v>
      </c>
      <c r="H300" s="135">
        <v>80033200728</v>
      </c>
      <c r="I300" s="193" t="s">
        <v>1894</v>
      </c>
      <c r="J300" s="151"/>
      <c r="K300" s="3" t="s">
        <v>1897</v>
      </c>
      <c r="L300" s="210">
        <v>156956.24</v>
      </c>
    </row>
    <row r="301" spans="1:12">
      <c r="A301" s="1">
        <v>48</v>
      </c>
      <c r="C301" s="28">
        <v>80017210727</v>
      </c>
      <c r="D301" s="50" t="s">
        <v>1908</v>
      </c>
      <c r="E301" s="1">
        <v>4</v>
      </c>
      <c r="F301" s="62">
        <v>80033200728</v>
      </c>
      <c r="G301" s="50" t="s">
        <v>1894</v>
      </c>
      <c r="H301" s="135">
        <v>80033200728</v>
      </c>
      <c r="I301" s="193" t="s">
        <v>1894</v>
      </c>
      <c r="J301" s="151"/>
      <c r="K301" s="3" t="s">
        <v>1895</v>
      </c>
      <c r="L301" s="210">
        <v>63043.76</v>
      </c>
    </row>
    <row r="302" spans="1:12">
      <c r="A302" s="243">
        <v>49</v>
      </c>
      <c r="B302" s="246"/>
      <c r="C302" s="230">
        <v>80017210727</v>
      </c>
      <c r="D302" s="230" t="s">
        <v>1909</v>
      </c>
      <c r="E302" s="243">
        <v>4</v>
      </c>
      <c r="F302" s="2" t="s">
        <v>1910</v>
      </c>
      <c r="G302" s="2" t="s">
        <v>1911</v>
      </c>
      <c r="H302" s="2" t="s">
        <v>1912</v>
      </c>
      <c r="I302" s="184" t="s">
        <v>1911</v>
      </c>
      <c r="J302" s="236"/>
      <c r="K302" s="230" t="s">
        <v>1895</v>
      </c>
      <c r="L302" s="240">
        <v>23078.5</v>
      </c>
    </row>
    <row r="303" spans="1:12">
      <c r="A303" s="244"/>
      <c r="B303" s="247"/>
      <c r="C303" s="231"/>
      <c r="D303" s="231"/>
      <c r="E303" s="244"/>
      <c r="F303" s="2" t="s">
        <v>1913</v>
      </c>
      <c r="G303" s="2" t="s">
        <v>1914</v>
      </c>
      <c r="H303" s="2" t="s">
        <v>1913</v>
      </c>
      <c r="I303" s="184" t="s">
        <v>1914</v>
      </c>
      <c r="J303" s="236"/>
      <c r="K303" s="231"/>
      <c r="L303" s="241"/>
    </row>
    <row r="304" spans="1:12">
      <c r="A304" s="244"/>
      <c r="B304" s="247"/>
      <c r="C304" s="231"/>
      <c r="D304" s="231"/>
      <c r="E304" s="244"/>
      <c r="F304" s="2" t="s">
        <v>1915</v>
      </c>
      <c r="G304" s="2" t="s">
        <v>1916</v>
      </c>
      <c r="H304" s="2" t="s">
        <v>1915</v>
      </c>
      <c r="I304" s="184" t="s">
        <v>1916</v>
      </c>
      <c r="J304" s="236"/>
      <c r="K304" s="231"/>
      <c r="L304" s="241"/>
    </row>
    <row r="305" spans="1:12">
      <c r="A305" s="244"/>
      <c r="B305" s="247"/>
      <c r="C305" s="231"/>
      <c r="D305" s="231"/>
      <c r="E305" s="244"/>
      <c r="F305" s="2" t="s">
        <v>1917</v>
      </c>
      <c r="G305" s="2" t="s">
        <v>1918</v>
      </c>
      <c r="H305" s="2" t="s">
        <v>1917</v>
      </c>
      <c r="I305" s="184" t="s">
        <v>1918</v>
      </c>
      <c r="J305" s="236"/>
      <c r="K305" s="231"/>
      <c r="L305" s="241"/>
    </row>
    <row r="306" spans="1:12">
      <c r="A306" s="245"/>
      <c r="B306" s="248"/>
      <c r="C306" s="232"/>
      <c r="D306" s="232"/>
      <c r="E306" s="245"/>
      <c r="F306" s="2" t="s">
        <v>1919</v>
      </c>
      <c r="G306" s="2" t="s">
        <v>1920</v>
      </c>
      <c r="H306" s="2" t="s">
        <v>1919</v>
      </c>
      <c r="I306" s="184" t="s">
        <v>1920</v>
      </c>
      <c r="J306" s="236"/>
      <c r="K306" s="232"/>
      <c r="L306" s="242"/>
    </row>
    <row r="307" spans="1:12" ht="25.5">
      <c r="A307" s="1">
        <f>+A302+1</f>
        <v>50</v>
      </c>
      <c r="C307" s="28">
        <v>80017210727</v>
      </c>
      <c r="D307" s="50" t="s">
        <v>1921</v>
      </c>
      <c r="E307" s="1">
        <v>4</v>
      </c>
      <c r="F307" s="62">
        <v>80033200728</v>
      </c>
      <c r="G307" s="50" t="s">
        <v>1894</v>
      </c>
      <c r="H307" s="135">
        <v>80033200728</v>
      </c>
      <c r="I307" s="193" t="s">
        <v>1894</v>
      </c>
      <c r="J307" s="151"/>
      <c r="K307" s="3" t="s">
        <v>1897</v>
      </c>
      <c r="L307" s="210">
        <v>140000</v>
      </c>
    </row>
    <row r="308" spans="1:12" ht="25.5">
      <c r="A308" s="1">
        <f>+A307+1</f>
        <v>51</v>
      </c>
      <c r="C308" s="28">
        <v>80017210727</v>
      </c>
      <c r="D308" s="50" t="s">
        <v>1922</v>
      </c>
      <c r="E308" s="1">
        <v>4</v>
      </c>
      <c r="F308" s="62">
        <v>80033200728</v>
      </c>
      <c r="G308" s="50" t="s">
        <v>1894</v>
      </c>
      <c r="H308" s="135">
        <v>80033200728</v>
      </c>
      <c r="I308" s="193" t="s">
        <v>1894</v>
      </c>
      <c r="J308" s="151"/>
      <c r="K308" s="3" t="s">
        <v>1895</v>
      </c>
      <c r="L308" s="210">
        <v>160000</v>
      </c>
    </row>
    <row r="309" spans="1:12" ht="25.5">
      <c r="A309" s="1">
        <f>+A308+1</f>
        <v>52</v>
      </c>
      <c r="C309" s="28">
        <v>80017210727</v>
      </c>
      <c r="D309" s="50" t="s">
        <v>1923</v>
      </c>
      <c r="E309" s="1">
        <v>4</v>
      </c>
      <c r="F309" s="63" t="s">
        <v>2009</v>
      </c>
      <c r="G309" s="50" t="s">
        <v>2010</v>
      </c>
      <c r="H309" s="134" t="s">
        <v>2009</v>
      </c>
      <c r="I309" s="193" t="s">
        <v>2010</v>
      </c>
      <c r="J309" s="151"/>
      <c r="K309" s="3" t="s">
        <v>1895</v>
      </c>
      <c r="L309" s="210">
        <v>9703.7000000000007</v>
      </c>
    </row>
    <row r="310" spans="1:12" ht="25.5">
      <c r="A310" s="1">
        <f>+A309+1</f>
        <v>53</v>
      </c>
      <c r="C310" s="28">
        <v>80017210727</v>
      </c>
      <c r="D310" s="50" t="s">
        <v>2011</v>
      </c>
      <c r="E310" s="1">
        <v>4</v>
      </c>
      <c r="F310" s="63" t="s">
        <v>2009</v>
      </c>
      <c r="G310" s="50" t="s">
        <v>2010</v>
      </c>
      <c r="H310" s="134" t="s">
        <v>2009</v>
      </c>
      <c r="I310" s="193" t="s">
        <v>2010</v>
      </c>
      <c r="J310" s="151"/>
      <c r="K310" s="3" t="s">
        <v>1895</v>
      </c>
      <c r="L310" s="210">
        <v>9600.94</v>
      </c>
    </row>
    <row r="311" spans="1:12" ht="25.5">
      <c r="A311" s="1">
        <f>+A310+1</f>
        <v>54</v>
      </c>
      <c r="C311" s="28">
        <v>80017210727</v>
      </c>
      <c r="D311" s="50" t="s">
        <v>2012</v>
      </c>
      <c r="E311" s="1">
        <v>4</v>
      </c>
      <c r="F311" s="63" t="s">
        <v>2009</v>
      </c>
      <c r="G311" s="50" t="s">
        <v>2010</v>
      </c>
      <c r="H311" s="134" t="s">
        <v>2009</v>
      </c>
      <c r="I311" s="193" t="s">
        <v>2010</v>
      </c>
      <c r="J311" s="151"/>
      <c r="K311" s="3" t="s">
        <v>1895</v>
      </c>
      <c r="L311" s="210">
        <v>9714.94</v>
      </c>
    </row>
    <row r="312" spans="1:12" ht="25.5">
      <c r="A312" s="1">
        <f>+A311+1</f>
        <v>55</v>
      </c>
      <c r="C312" s="28">
        <v>80017210727</v>
      </c>
      <c r="D312" s="50" t="s">
        <v>2013</v>
      </c>
      <c r="E312" s="1">
        <v>4</v>
      </c>
      <c r="F312" s="62">
        <v>80033200728</v>
      </c>
      <c r="G312" s="50" t="s">
        <v>1894</v>
      </c>
      <c r="H312" s="135">
        <v>80033200728</v>
      </c>
      <c r="I312" s="193" t="s">
        <v>1894</v>
      </c>
      <c r="J312" s="151"/>
      <c r="K312" s="3" t="s">
        <v>1897</v>
      </c>
      <c r="L312" s="210">
        <v>167020.29</v>
      </c>
    </row>
    <row r="313" spans="1:12">
      <c r="A313" s="243">
        <v>56</v>
      </c>
      <c r="B313" s="246"/>
      <c r="C313" s="230">
        <v>80017210727</v>
      </c>
      <c r="D313" s="230" t="s">
        <v>2014</v>
      </c>
      <c r="E313" s="243">
        <v>4</v>
      </c>
      <c r="F313" s="2" t="s">
        <v>1910</v>
      </c>
      <c r="G313" s="2" t="s">
        <v>1911</v>
      </c>
      <c r="H313" s="2" t="s">
        <v>1912</v>
      </c>
      <c r="I313" s="184" t="s">
        <v>1911</v>
      </c>
      <c r="J313" s="236"/>
      <c r="K313" s="230" t="s">
        <v>1895</v>
      </c>
      <c r="L313" s="240">
        <v>5327.61</v>
      </c>
    </row>
    <row r="314" spans="1:12">
      <c r="A314" s="244"/>
      <c r="B314" s="247"/>
      <c r="C314" s="231"/>
      <c r="D314" s="231"/>
      <c r="E314" s="244"/>
      <c r="F314" s="2" t="s">
        <v>2015</v>
      </c>
      <c r="G314" s="2" t="s">
        <v>2016</v>
      </c>
      <c r="H314" s="2" t="s">
        <v>2015</v>
      </c>
      <c r="I314" s="184" t="s">
        <v>2016</v>
      </c>
      <c r="J314" s="236"/>
      <c r="K314" s="231"/>
      <c r="L314" s="241"/>
    </row>
    <row r="315" spans="1:12">
      <c r="A315" s="244"/>
      <c r="B315" s="247"/>
      <c r="C315" s="231"/>
      <c r="D315" s="231"/>
      <c r="E315" s="244"/>
      <c r="F315" s="2" t="s">
        <v>2017</v>
      </c>
      <c r="G315" s="2" t="s">
        <v>2018</v>
      </c>
      <c r="H315" s="2" t="s">
        <v>2017</v>
      </c>
      <c r="I315" s="184" t="s">
        <v>2018</v>
      </c>
      <c r="J315" s="236"/>
      <c r="K315" s="231"/>
      <c r="L315" s="241"/>
    </row>
    <row r="316" spans="1:12">
      <c r="A316" s="244"/>
      <c r="B316" s="247"/>
      <c r="C316" s="231"/>
      <c r="D316" s="231"/>
      <c r="E316" s="244"/>
      <c r="F316" s="2" t="s">
        <v>2019</v>
      </c>
      <c r="G316" s="2" t="s">
        <v>2020</v>
      </c>
      <c r="H316" s="2" t="s">
        <v>2019</v>
      </c>
      <c r="I316" s="184" t="s">
        <v>2020</v>
      </c>
      <c r="J316" s="236"/>
      <c r="K316" s="231"/>
      <c r="L316" s="241"/>
    </row>
    <row r="317" spans="1:12">
      <c r="A317" s="245"/>
      <c r="B317" s="248"/>
      <c r="C317" s="232"/>
      <c r="D317" s="232"/>
      <c r="E317" s="245"/>
      <c r="F317" s="2" t="s">
        <v>2021</v>
      </c>
      <c r="G317" s="2" t="s">
        <v>2022</v>
      </c>
      <c r="H317" s="2" t="s">
        <v>2021</v>
      </c>
      <c r="I317" s="184" t="s">
        <v>2022</v>
      </c>
      <c r="J317" s="236"/>
      <c r="K317" s="232"/>
      <c r="L317" s="242"/>
    </row>
    <row r="318" spans="1:12">
      <c r="A318" s="1">
        <v>57</v>
      </c>
      <c r="C318" s="28">
        <v>80017210727</v>
      </c>
      <c r="D318" s="50" t="s">
        <v>2023</v>
      </c>
      <c r="E318" s="1">
        <v>4</v>
      </c>
      <c r="F318" s="62">
        <v>80033200728</v>
      </c>
      <c r="G318" s="50" t="s">
        <v>1894</v>
      </c>
      <c r="H318" s="135">
        <v>80033200728</v>
      </c>
      <c r="I318" s="193" t="s">
        <v>1894</v>
      </c>
      <c r="J318" s="151"/>
      <c r="K318" s="3" t="s">
        <v>1895</v>
      </c>
      <c r="L318" s="210">
        <v>560651.32999999996</v>
      </c>
    </row>
    <row r="319" spans="1:12">
      <c r="A319" s="1">
        <v>58</v>
      </c>
      <c r="C319" s="28">
        <v>80017210727</v>
      </c>
      <c r="D319" s="50" t="s">
        <v>2024</v>
      </c>
      <c r="E319" s="1">
        <v>4</v>
      </c>
      <c r="F319" s="62">
        <v>80033200728</v>
      </c>
      <c r="G319" s="50" t="s">
        <v>1894</v>
      </c>
      <c r="H319" s="135">
        <v>80033200728</v>
      </c>
      <c r="I319" s="193" t="s">
        <v>1894</v>
      </c>
      <c r="J319" s="151"/>
      <c r="K319" s="3" t="s">
        <v>1897</v>
      </c>
      <c r="L319" s="211">
        <v>68948</v>
      </c>
    </row>
    <row r="320" spans="1:12">
      <c r="A320" s="1">
        <v>59</v>
      </c>
      <c r="B320" s="169" t="s">
        <v>2025</v>
      </c>
      <c r="C320" s="28">
        <v>80017210727</v>
      </c>
      <c r="D320" s="50" t="s">
        <v>2026</v>
      </c>
      <c r="E320" s="1">
        <v>4</v>
      </c>
      <c r="F320" s="64" t="s">
        <v>2027</v>
      </c>
      <c r="G320" s="50" t="s">
        <v>2028</v>
      </c>
      <c r="H320" s="136" t="s">
        <v>2027</v>
      </c>
      <c r="I320" s="193" t="s">
        <v>2028</v>
      </c>
      <c r="J320" s="151"/>
      <c r="K320" s="3" t="s">
        <v>2029</v>
      </c>
      <c r="L320" s="210">
        <v>15567.2</v>
      </c>
    </row>
    <row r="321" spans="1:12">
      <c r="A321" s="1">
        <v>60</v>
      </c>
      <c r="B321" s="169" t="s">
        <v>2030</v>
      </c>
      <c r="C321" s="28">
        <v>80017210727</v>
      </c>
      <c r="D321" s="50" t="s">
        <v>2031</v>
      </c>
      <c r="E321" s="1">
        <v>4</v>
      </c>
      <c r="F321" s="62">
        <v>80033200728</v>
      </c>
      <c r="G321" s="50" t="s">
        <v>1894</v>
      </c>
      <c r="H321" s="135">
        <v>80033200728</v>
      </c>
      <c r="I321" s="193" t="s">
        <v>1894</v>
      </c>
      <c r="J321" s="151"/>
      <c r="K321" s="3" t="s">
        <v>2029</v>
      </c>
      <c r="L321" s="210">
        <v>8074.59</v>
      </c>
    </row>
    <row r="322" spans="1:12">
      <c r="A322" s="243">
        <v>61</v>
      </c>
      <c r="B322" s="246" t="s">
        <v>2032</v>
      </c>
      <c r="C322" s="230">
        <v>80017210727</v>
      </c>
      <c r="D322" s="230" t="s">
        <v>2033</v>
      </c>
      <c r="E322" s="243">
        <v>4</v>
      </c>
      <c r="F322" s="2">
        <v>80005490729</v>
      </c>
      <c r="G322" s="2" t="s">
        <v>2034</v>
      </c>
      <c r="H322" s="2">
        <v>80005490729</v>
      </c>
      <c r="I322" s="184" t="s">
        <v>2034</v>
      </c>
      <c r="J322" s="236"/>
      <c r="K322" s="230" t="s">
        <v>2029</v>
      </c>
      <c r="L322" s="240">
        <v>91329.14</v>
      </c>
    </row>
    <row r="323" spans="1:12">
      <c r="A323" s="244"/>
      <c r="B323" s="247"/>
      <c r="C323" s="231"/>
      <c r="D323" s="231"/>
      <c r="E323" s="244"/>
      <c r="F323" s="2">
        <v>80001370743</v>
      </c>
      <c r="G323" s="2" t="s">
        <v>2035</v>
      </c>
      <c r="H323" s="2">
        <v>80001370743</v>
      </c>
      <c r="I323" s="184" t="s">
        <v>2035</v>
      </c>
      <c r="J323" s="236"/>
      <c r="K323" s="231"/>
      <c r="L323" s="241"/>
    </row>
    <row r="324" spans="1:12">
      <c r="A324" s="244"/>
      <c r="B324" s="247"/>
      <c r="C324" s="231"/>
      <c r="D324" s="231"/>
      <c r="E324" s="244"/>
      <c r="F324" s="64" t="s">
        <v>2036</v>
      </c>
      <c r="G324" s="2" t="s">
        <v>2037</v>
      </c>
      <c r="H324" s="64" t="s">
        <v>2036</v>
      </c>
      <c r="I324" s="184" t="s">
        <v>2037</v>
      </c>
      <c r="J324" s="236"/>
      <c r="K324" s="231"/>
      <c r="L324" s="241"/>
    </row>
    <row r="325" spans="1:12">
      <c r="A325" s="244"/>
      <c r="B325" s="247"/>
      <c r="C325" s="231"/>
      <c r="D325" s="231"/>
      <c r="E325" s="244"/>
      <c r="F325" s="2">
        <v>80011510759</v>
      </c>
      <c r="G325" s="2" t="s">
        <v>2038</v>
      </c>
      <c r="H325" s="2">
        <v>80011510759</v>
      </c>
      <c r="I325" s="184" t="s">
        <v>2038</v>
      </c>
      <c r="J325" s="236"/>
      <c r="K325" s="231"/>
      <c r="L325" s="241"/>
    </row>
    <row r="326" spans="1:12">
      <c r="A326" s="245"/>
      <c r="B326" s="248"/>
      <c r="C326" s="232"/>
      <c r="D326" s="232"/>
      <c r="E326" s="245"/>
      <c r="F326" s="2">
        <v>80009870736</v>
      </c>
      <c r="G326" s="2" t="s">
        <v>2039</v>
      </c>
      <c r="H326" s="2">
        <v>80009870736</v>
      </c>
      <c r="I326" s="184" t="s">
        <v>2039</v>
      </c>
      <c r="J326" s="236"/>
      <c r="K326" s="232"/>
      <c r="L326" s="242"/>
    </row>
    <row r="327" spans="1:12">
      <c r="A327" s="1">
        <v>62</v>
      </c>
      <c r="C327" s="28">
        <v>80017210727</v>
      </c>
      <c r="D327" s="50" t="s">
        <v>1908</v>
      </c>
      <c r="E327" s="1">
        <v>4</v>
      </c>
      <c r="F327" s="64" t="s">
        <v>2027</v>
      </c>
      <c r="G327" s="50" t="s">
        <v>1894</v>
      </c>
      <c r="H327" s="136" t="s">
        <v>2027</v>
      </c>
      <c r="I327" s="193" t="s">
        <v>2028</v>
      </c>
      <c r="J327" s="151"/>
      <c r="K327" s="3" t="s">
        <v>1895</v>
      </c>
      <c r="L327" s="210">
        <v>63043.76</v>
      </c>
    </row>
    <row r="328" spans="1:12" ht="13.5" thickBot="1">
      <c r="A328" s="1">
        <v>63</v>
      </c>
      <c r="C328" s="28">
        <v>80017210727</v>
      </c>
      <c r="D328" s="51" t="s">
        <v>2040</v>
      </c>
      <c r="E328" s="1">
        <v>4</v>
      </c>
      <c r="F328" s="65" t="s">
        <v>2027</v>
      </c>
      <c r="G328" s="51" t="s">
        <v>1894</v>
      </c>
      <c r="H328" s="137" t="s">
        <v>2027</v>
      </c>
      <c r="I328" s="194" t="s">
        <v>2028</v>
      </c>
      <c r="J328" s="151"/>
      <c r="K328" s="140" t="s">
        <v>1895</v>
      </c>
      <c r="L328" s="212">
        <v>500000</v>
      </c>
    </row>
    <row r="329" spans="1:12">
      <c r="A329" s="243">
        <v>64</v>
      </c>
      <c r="B329" s="246" t="s">
        <v>2041</v>
      </c>
      <c r="C329" s="230">
        <v>80021210721</v>
      </c>
      <c r="D329" s="230" t="s">
        <v>2042</v>
      </c>
      <c r="E329" s="243">
        <v>8</v>
      </c>
      <c r="F329" s="2">
        <v>6392350721</v>
      </c>
      <c r="G329" s="2" t="s">
        <v>2043</v>
      </c>
      <c r="H329" s="230">
        <v>924810724</v>
      </c>
      <c r="I329" s="233" t="s">
        <v>2049</v>
      </c>
      <c r="J329" s="236">
        <v>2780</v>
      </c>
      <c r="K329" s="230" t="s">
        <v>2052</v>
      </c>
      <c r="L329" s="240">
        <v>2780</v>
      </c>
    </row>
    <row r="330" spans="1:12">
      <c r="A330" s="244"/>
      <c r="B330" s="247"/>
      <c r="C330" s="231"/>
      <c r="D330" s="231"/>
      <c r="E330" s="244"/>
      <c r="F330" s="2" t="s">
        <v>2044</v>
      </c>
      <c r="G330" s="2" t="s">
        <v>2045</v>
      </c>
      <c r="H330" s="231"/>
      <c r="I330" s="234"/>
      <c r="J330" s="236"/>
      <c r="K330" s="231"/>
      <c r="L330" s="241"/>
    </row>
    <row r="331" spans="1:12">
      <c r="A331" s="244"/>
      <c r="B331" s="247"/>
      <c r="C331" s="231"/>
      <c r="D331" s="231"/>
      <c r="E331" s="244"/>
      <c r="F331" s="2" t="s">
        <v>2046</v>
      </c>
      <c r="G331" s="2" t="s">
        <v>2047</v>
      </c>
      <c r="H331" s="231"/>
      <c r="I331" s="234"/>
      <c r="J331" s="236"/>
      <c r="K331" s="231"/>
      <c r="L331" s="241"/>
    </row>
    <row r="332" spans="1:12">
      <c r="A332" s="244"/>
      <c r="B332" s="247"/>
      <c r="C332" s="231"/>
      <c r="D332" s="231"/>
      <c r="E332" s="244"/>
      <c r="F332" s="2" t="s">
        <v>2048</v>
      </c>
      <c r="G332" s="2" t="s">
        <v>2049</v>
      </c>
      <c r="H332" s="231"/>
      <c r="I332" s="234"/>
      <c r="J332" s="236"/>
      <c r="K332" s="231"/>
      <c r="L332" s="241"/>
    </row>
    <row r="333" spans="1:12">
      <c r="A333" s="245"/>
      <c r="B333" s="248"/>
      <c r="C333" s="232"/>
      <c r="D333" s="232"/>
      <c r="E333" s="245"/>
      <c r="F333" s="2" t="s">
        <v>2050</v>
      </c>
      <c r="G333" s="2" t="s">
        <v>2051</v>
      </c>
      <c r="H333" s="232"/>
      <c r="I333" s="235"/>
      <c r="J333" s="236"/>
      <c r="K333" s="232"/>
      <c r="L333" s="242"/>
    </row>
    <row r="334" spans="1:12">
      <c r="A334" s="243">
        <v>65</v>
      </c>
      <c r="B334" s="246" t="s">
        <v>2053</v>
      </c>
      <c r="C334" s="230">
        <v>80021210721</v>
      </c>
      <c r="D334" s="230" t="s">
        <v>2054</v>
      </c>
      <c r="E334" s="243">
        <v>8</v>
      </c>
      <c r="F334" s="2" t="s">
        <v>3752</v>
      </c>
      <c r="G334" s="2" t="s">
        <v>2055</v>
      </c>
      <c r="H334" s="230" t="s">
        <v>2060</v>
      </c>
      <c r="I334" s="233" t="s">
        <v>2061</v>
      </c>
      <c r="J334" s="236">
        <v>15895</v>
      </c>
      <c r="K334" s="230" t="s">
        <v>2064</v>
      </c>
      <c r="L334" s="240">
        <v>15895</v>
      </c>
    </row>
    <row r="335" spans="1:12">
      <c r="A335" s="244"/>
      <c r="B335" s="247"/>
      <c r="C335" s="231"/>
      <c r="D335" s="231"/>
      <c r="E335" s="244"/>
      <c r="F335" s="2" t="s">
        <v>2056</v>
      </c>
      <c r="G335" s="2" t="s">
        <v>2057</v>
      </c>
      <c r="H335" s="231"/>
      <c r="I335" s="234"/>
      <c r="J335" s="236"/>
      <c r="K335" s="231"/>
      <c r="L335" s="241"/>
    </row>
    <row r="336" spans="1:12">
      <c r="A336" s="244"/>
      <c r="B336" s="247"/>
      <c r="C336" s="231"/>
      <c r="D336" s="231"/>
      <c r="E336" s="244"/>
      <c r="F336" s="2" t="s">
        <v>2058</v>
      </c>
      <c r="G336" s="2" t="s">
        <v>2059</v>
      </c>
      <c r="H336" s="231"/>
      <c r="I336" s="234"/>
      <c r="J336" s="236"/>
      <c r="K336" s="231"/>
      <c r="L336" s="241"/>
    </row>
    <row r="337" spans="1:12">
      <c r="A337" s="244"/>
      <c r="B337" s="247"/>
      <c r="C337" s="231"/>
      <c r="D337" s="231"/>
      <c r="E337" s="244"/>
      <c r="F337" s="2" t="s">
        <v>2060</v>
      </c>
      <c r="G337" s="2" t="s">
        <v>2061</v>
      </c>
      <c r="H337" s="231"/>
      <c r="I337" s="234"/>
      <c r="J337" s="236"/>
      <c r="K337" s="231"/>
      <c r="L337" s="241"/>
    </row>
    <row r="338" spans="1:12">
      <c r="A338" s="245"/>
      <c r="B338" s="248"/>
      <c r="C338" s="232"/>
      <c r="D338" s="232"/>
      <c r="E338" s="245"/>
      <c r="F338" s="2" t="s">
        <v>2062</v>
      </c>
      <c r="G338" s="2" t="s">
        <v>2063</v>
      </c>
      <c r="H338" s="232"/>
      <c r="I338" s="235"/>
      <c r="J338" s="236"/>
      <c r="K338" s="232"/>
      <c r="L338" s="242"/>
    </row>
    <row r="339" spans="1:12">
      <c r="A339" s="243">
        <v>66</v>
      </c>
      <c r="B339" s="246" t="s">
        <v>2065</v>
      </c>
      <c r="C339" s="230">
        <v>80021210721</v>
      </c>
      <c r="D339" s="230" t="s">
        <v>2066</v>
      </c>
      <c r="E339" s="243">
        <v>8</v>
      </c>
      <c r="F339" s="2" t="s">
        <v>3431</v>
      </c>
      <c r="G339" s="2" t="s">
        <v>2067</v>
      </c>
      <c r="H339" s="230" t="s">
        <v>1934</v>
      </c>
      <c r="I339" s="233" t="s">
        <v>2075</v>
      </c>
      <c r="J339" s="236">
        <v>5365</v>
      </c>
      <c r="K339" s="230" t="s">
        <v>2076</v>
      </c>
      <c r="L339" s="240">
        <v>5365</v>
      </c>
    </row>
    <row r="340" spans="1:12">
      <c r="A340" s="244"/>
      <c r="B340" s="247"/>
      <c r="C340" s="231"/>
      <c r="D340" s="231"/>
      <c r="E340" s="244"/>
      <c r="F340" s="2" t="s">
        <v>2068</v>
      </c>
      <c r="G340" s="2" t="s">
        <v>2069</v>
      </c>
      <c r="H340" s="231"/>
      <c r="I340" s="234"/>
      <c r="J340" s="236"/>
      <c r="K340" s="231"/>
      <c r="L340" s="241"/>
    </row>
    <row r="341" spans="1:12">
      <c r="A341" s="244"/>
      <c r="B341" s="247"/>
      <c r="C341" s="231"/>
      <c r="D341" s="231"/>
      <c r="E341" s="244"/>
      <c r="F341" s="2" t="s">
        <v>3435</v>
      </c>
      <c r="G341" s="2" t="s">
        <v>2070</v>
      </c>
      <c r="H341" s="231"/>
      <c r="I341" s="234"/>
      <c r="J341" s="236"/>
      <c r="K341" s="231"/>
      <c r="L341" s="241"/>
    </row>
    <row r="342" spans="1:12">
      <c r="A342" s="244"/>
      <c r="B342" s="247"/>
      <c r="C342" s="231"/>
      <c r="D342" s="231"/>
      <c r="E342" s="244"/>
      <c r="F342" s="2" t="s">
        <v>2071</v>
      </c>
      <c r="G342" s="2" t="s">
        <v>2072</v>
      </c>
      <c r="H342" s="231"/>
      <c r="I342" s="234"/>
      <c r="J342" s="236"/>
      <c r="K342" s="231"/>
      <c r="L342" s="241"/>
    </row>
    <row r="343" spans="1:12">
      <c r="A343" s="244"/>
      <c r="B343" s="247"/>
      <c r="C343" s="231"/>
      <c r="D343" s="231"/>
      <c r="E343" s="244"/>
      <c r="F343" s="2" t="s">
        <v>3481</v>
      </c>
      <c r="G343" s="2" t="s">
        <v>2073</v>
      </c>
      <c r="H343" s="231"/>
      <c r="I343" s="234"/>
      <c r="J343" s="236"/>
      <c r="K343" s="231"/>
      <c r="L343" s="241"/>
    </row>
    <row r="344" spans="1:12">
      <c r="A344" s="244"/>
      <c r="B344" s="247"/>
      <c r="C344" s="231"/>
      <c r="D344" s="231"/>
      <c r="E344" s="244"/>
      <c r="F344" s="2" t="s">
        <v>1351</v>
      </c>
      <c r="G344" s="2" t="s">
        <v>2074</v>
      </c>
      <c r="H344" s="231"/>
      <c r="I344" s="234"/>
      <c r="J344" s="236"/>
      <c r="K344" s="231"/>
      <c r="L344" s="241"/>
    </row>
    <row r="345" spans="1:12">
      <c r="A345" s="244"/>
      <c r="B345" s="247"/>
      <c r="C345" s="231"/>
      <c r="D345" s="231"/>
      <c r="E345" s="244"/>
      <c r="F345" s="2" t="s">
        <v>1934</v>
      </c>
      <c r="G345" s="2" t="s">
        <v>2075</v>
      </c>
      <c r="H345" s="231"/>
      <c r="I345" s="234"/>
      <c r="J345" s="236"/>
      <c r="K345" s="231"/>
      <c r="L345" s="241"/>
    </row>
    <row r="346" spans="1:12">
      <c r="A346" s="245"/>
      <c r="B346" s="248"/>
      <c r="C346" s="232"/>
      <c r="D346" s="232"/>
      <c r="E346" s="245"/>
      <c r="F346" s="2" t="s">
        <v>1493</v>
      </c>
      <c r="G346" s="2" t="s">
        <v>1494</v>
      </c>
      <c r="H346" s="232"/>
      <c r="I346" s="235"/>
      <c r="J346" s="236"/>
      <c r="K346" s="232"/>
      <c r="L346" s="242"/>
    </row>
    <row r="347" spans="1:12">
      <c r="A347" s="243">
        <v>67</v>
      </c>
      <c r="B347" s="246" t="s">
        <v>2077</v>
      </c>
      <c r="C347" s="230">
        <v>80021210721</v>
      </c>
      <c r="D347" s="230" t="s">
        <v>2078</v>
      </c>
      <c r="E347" s="243">
        <v>8</v>
      </c>
      <c r="F347" s="2" t="s">
        <v>2079</v>
      </c>
      <c r="G347" s="2" t="s">
        <v>2080</v>
      </c>
      <c r="H347" s="230" t="s">
        <v>2048</v>
      </c>
      <c r="I347" s="233" t="s">
        <v>2049</v>
      </c>
      <c r="J347" s="236">
        <v>7400</v>
      </c>
      <c r="K347" s="230" t="s">
        <v>2089</v>
      </c>
      <c r="L347" s="240">
        <v>7400</v>
      </c>
    </row>
    <row r="348" spans="1:12">
      <c r="A348" s="244"/>
      <c r="B348" s="247"/>
      <c r="C348" s="231"/>
      <c r="D348" s="231"/>
      <c r="E348" s="244"/>
      <c r="F348" s="2" t="s">
        <v>3752</v>
      </c>
      <c r="G348" s="2" t="s">
        <v>2055</v>
      </c>
      <c r="H348" s="231"/>
      <c r="I348" s="234"/>
      <c r="J348" s="236"/>
      <c r="K348" s="231"/>
      <c r="L348" s="241"/>
    </row>
    <row r="349" spans="1:12">
      <c r="A349" s="244"/>
      <c r="B349" s="247"/>
      <c r="C349" s="231"/>
      <c r="D349" s="231"/>
      <c r="E349" s="244"/>
      <c r="F349" s="2" t="s">
        <v>2081</v>
      </c>
      <c r="G349" s="2" t="s">
        <v>2082</v>
      </c>
      <c r="H349" s="231"/>
      <c r="I349" s="234"/>
      <c r="J349" s="236"/>
      <c r="K349" s="231"/>
      <c r="L349" s="241"/>
    </row>
    <row r="350" spans="1:12">
      <c r="A350" s="244"/>
      <c r="B350" s="247"/>
      <c r="C350" s="231"/>
      <c r="D350" s="231"/>
      <c r="E350" s="244"/>
      <c r="F350" s="2" t="s">
        <v>2083</v>
      </c>
      <c r="G350" s="2" t="s">
        <v>2084</v>
      </c>
      <c r="H350" s="231"/>
      <c r="I350" s="234"/>
      <c r="J350" s="236"/>
      <c r="K350" s="231"/>
      <c r="L350" s="241"/>
    </row>
    <row r="351" spans="1:12">
      <c r="A351" s="244"/>
      <c r="B351" s="247"/>
      <c r="C351" s="231"/>
      <c r="D351" s="231"/>
      <c r="E351" s="244"/>
      <c r="F351" s="2" t="s">
        <v>2048</v>
      </c>
      <c r="G351" s="2" t="s">
        <v>2049</v>
      </c>
      <c r="H351" s="231"/>
      <c r="I351" s="234"/>
      <c r="J351" s="236"/>
      <c r="K351" s="231"/>
      <c r="L351" s="241"/>
    </row>
    <row r="352" spans="1:12">
      <c r="A352" s="244"/>
      <c r="B352" s="247"/>
      <c r="C352" s="231"/>
      <c r="D352" s="231"/>
      <c r="E352" s="244"/>
      <c r="F352" s="2" t="s">
        <v>2085</v>
      </c>
      <c r="G352" s="2" t="s">
        <v>2086</v>
      </c>
      <c r="H352" s="231"/>
      <c r="I352" s="234"/>
      <c r="J352" s="236"/>
      <c r="K352" s="231"/>
      <c r="L352" s="241"/>
    </row>
    <row r="353" spans="1:12" ht="13.5" thickBot="1">
      <c r="A353" s="245"/>
      <c r="B353" s="247"/>
      <c r="C353" s="232"/>
      <c r="D353" s="232"/>
      <c r="E353" s="245"/>
      <c r="F353" s="2" t="s">
        <v>2087</v>
      </c>
      <c r="G353" s="2" t="s">
        <v>2088</v>
      </c>
      <c r="H353" s="232"/>
      <c r="I353" s="235"/>
      <c r="J353" s="236"/>
      <c r="K353" s="232"/>
      <c r="L353" s="242"/>
    </row>
    <row r="354" spans="1:12" ht="26.25" thickBot="1">
      <c r="A354" s="1">
        <v>68</v>
      </c>
      <c r="B354" s="165" t="s">
        <v>2090</v>
      </c>
      <c r="C354" s="47">
        <v>80021210721</v>
      </c>
      <c r="D354" s="50" t="s">
        <v>2091</v>
      </c>
      <c r="E354" s="26">
        <v>8</v>
      </c>
      <c r="F354" s="66" t="s">
        <v>3512</v>
      </c>
      <c r="G354" s="50" t="s">
        <v>2092</v>
      </c>
      <c r="H354" s="53">
        <v>7308790729</v>
      </c>
      <c r="I354" s="193" t="s">
        <v>2093</v>
      </c>
      <c r="J354" s="151">
        <v>14890</v>
      </c>
      <c r="K354" s="50" t="s">
        <v>2094</v>
      </c>
      <c r="L354" s="210">
        <v>14890</v>
      </c>
    </row>
    <row r="355" spans="1:12" ht="25.5">
      <c r="A355" s="1">
        <v>69</v>
      </c>
      <c r="B355" s="165" t="s">
        <v>2095</v>
      </c>
      <c r="C355" s="47">
        <v>80021210721</v>
      </c>
      <c r="D355" s="50" t="s">
        <v>2096</v>
      </c>
      <c r="E355" s="26">
        <v>8</v>
      </c>
      <c r="F355" s="66" t="s">
        <v>3512</v>
      </c>
      <c r="G355" s="50" t="s">
        <v>2092</v>
      </c>
      <c r="H355" s="41">
        <v>3366630725</v>
      </c>
      <c r="I355" s="192" t="s">
        <v>2097</v>
      </c>
      <c r="J355" s="151">
        <v>2300</v>
      </c>
      <c r="K355" s="50" t="s">
        <v>2098</v>
      </c>
      <c r="L355" s="210">
        <v>2300</v>
      </c>
    </row>
    <row r="356" spans="1:12">
      <c r="A356" s="243">
        <v>70</v>
      </c>
      <c r="B356" s="246" t="s">
        <v>2099</v>
      </c>
      <c r="C356" s="230">
        <v>80021210721</v>
      </c>
      <c r="D356" s="230" t="s">
        <v>2100</v>
      </c>
      <c r="E356" s="243">
        <v>8</v>
      </c>
      <c r="F356" s="2" t="s">
        <v>2101</v>
      </c>
      <c r="G356" s="2" t="s">
        <v>2102</v>
      </c>
      <c r="H356" s="230">
        <v>6249000727</v>
      </c>
      <c r="I356" s="233" t="s">
        <v>2111</v>
      </c>
      <c r="J356" s="236">
        <v>5000</v>
      </c>
      <c r="K356" s="230" t="s">
        <v>2112</v>
      </c>
      <c r="L356" s="240">
        <v>5000</v>
      </c>
    </row>
    <row r="357" spans="1:12">
      <c r="A357" s="244"/>
      <c r="B357" s="247"/>
      <c r="C357" s="231"/>
      <c r="D357" s="231"/>
      <c r="E357" s="244"/>
      <c r="F357" s="2" t="s">
        <v>2103</v>
      </c>
      <c r="G357" s="2" t="s">
        <v>2104</v>
      </c>
      <c r="H357" s="231"/>
      <c r="I357" s="234"/>
      <c r="J357" s="236"/>
      <c r="K357" s="231"/>
      <c r="L357" s="241"/>
    </row>
    <row r="358" spans="1:12">
      <c r="A358" s="244"/>
      <c r="B358" s="247"/>
      <c r="C358" s="231"/>
      <c r="D358" s="231"/>
      <c r="E358" s="244"/>
      <c r="F358" s="2" t="s">
        <v>2105</v>
      </c>
      <c r="G358" s="2" t="s">
        <v>2106</v>
      </c>
      <c r="H358" s="231"/>
      <c r="I358" s="234"/>
      <c r="J358" s="236"/>
      <c r="K358" s="231"/>
      <c r="L358" s="241"/>
    </row>
    <row r="359" spans="1:12">
      <c r="A359" s="244"/>
      <c r="B359" s="247"/>
      <c r="C359" s="231"/>
      <c r="D359" s="231"/>
      <c r="E359" s="244"/>
      <c r="F359" s="2" t="s">
        <v>2107</v>
      </c>
      <c r="G359" s="2" t="s">
        <v>2108</v>
      </c>
      <c r="H359" s="231"/>
      <c r="I359" s="234"/>
      <c r="J359" s="236"/>
      <c r="K359" s="231"/>
      <c r="L359" s="241"/>
    </row>
    <row r="360" spans="1:12">
      <c r="A360" s="245"/>
      <c r="B360" s="248"/>
      <c r="C360" s="232"/>
      <c r="D360" s="232"/>
      <c r="E360" s="245"/>
      <c r="F360" s="2" t="s">
        <v>2109</v>
      </c>
      <c r="G360" s="2" t="s">
        <v>2110</v>
      </c>
      <c r="H360" s="232"/>
      <c r="I360" s="235"/>
      <c r="J360" s="236"/>
      <c r="K360" s="232"/>
      <c r="L360" s="242"/>
    </row>
    <row r="361" spans="1:12">
      <c r="A361" s="243">
        <v>71</v>
      </c>
      <c r="B361" s="246" t="s">
        <v>2113</v>
      </c>
      <c r="C361" s="230">
        <v>80021210721</v>
      </c>
      <c r="D361" s="230" t="s">
        <v>2114</v>
      </c>
      <c r="E361" s="243">
        <v>8</v>
      </c>
      <c r="F361" s="2">
        <v>4303410726</v>
      </c>
      <c r="G361" s="2" t="s">
        <v>2115</v>
      </c>
      <c r="H361" s="230">
        <v>675210728</v>
      </c>
      <c r="I361" s="233" t="s">
        <v>2116</v>
      </c>
      <c r="J361" s="236"/>
      <c r="K361" s="230"/>
      <c r="L361" s="240"/>
    </row>
    <row r="362" spans="1:12">
      <c r="A362" s="244"/>
      <c r="B362" s="247"/>
      <c r="C362" s="231"/>
      <c r="D362" s="231"/>
      <c r="E362" s="244"/>
      <c r="F362" s="2">
        <v>6847620728</v>
      </c>
      <c r="G362" s="2" t="s">
        <v>2117</v>
      </c>
      <c r="H362" s="231"/>
      <c r="I362" s="234"/>
      <c r="J362" s="236"/>
      <c r="K362" s="231"/>
      <c r="L362" s="241"/>
    </row>
    <row r="363" spans="1:12">
      <c r="A363" s="244"/>
      <c r="B363" s="247"/>
      <c r="C363" s="231"/>
      <c r="D363" s="231"/>
      <c r="E363" s="244"/>
      <c r="F363" s="2">
        <v>6007300723</v>
      </c>
      <c r="G363" s="2" t="s">
        <v>2118</v>
      </c>
      <c r="H363" s="231"/>
      <c r="I363" s="234"/>
      <c r="J363" s="236"/>
      <c r="K363" s="231"/>
      <c r="L363" s="241"/>
    </row>
    <row r="364" spans="1:12">
      <c r="A364" s="244"/>
      <c r="B364" s="247"/>
      <c r="C364" s="231"/>
      <c r="D364" s="231"/>
      <c r="E364" s="244"/>
      <c r="F364" s="2">
        <v>5566500723</v>
      </c>
      <c r="G364" s="2" t="s">
        <v>2119</v>
      </c>
      <c r="H364" s="231"/>
      <c r="I364" s="234"/>
      <c r="J364" s="236"/>
      <c r="K364" s="231"/>
      <c r="L364" s="241"/>
    </row>
    <row r="365" spans="1:12">
      <c r="A365" s="244"/>
      <c r="B365" s="247"/>
      <c r="C365" s="231"/>
      <c r="D365" s="231"/>
      <c r="E365" s="244"/>
      <c r="F365" s="2">
        <v>5639550721</v>
      </c>
      <c r="G365" s="2" t="s">
        <v>2120</v>
      </c>
      <c r="H365" s="231"/>
      <c r="I365" s="234"/>
      <c r="J365" s="236"/>
      <c r="K365" s="231"/>
      <c r="L365" s="241"/>
    </row>
    <row r="366" spans="1:12">
      <c r="A366" s="244"/>
      <c r="B366" s="247"/>
      <c r="C366" s="231"/>
      <c r="D366" s="231"/>
      <c r="E366" s="244"/>
      <c r="F366" s="2">
        <v>7175960728</v>
      </c>
      <c r="G366" s="2" t="s">
        <v>2121</v>
      </c>
      <c r="H366" s="231"/>
      <c r="I366" s="234"/>
      <c r="J366" s="236"/>
      <c r="K366" s="231"/>
      <c r="L366" s="241"/>
    </row>
    <row r="367" spans="1:12">
      <c r="A367" s="244"/>
      <c r="B367" s="247"/>
      <c r="C367" s="231"/>
      <c r="D367" s="231"/>
      <c r="E367" s="244"/>
      <c r="F367" s="2">
        <v>4383940725</v>
      </c>
      <c r="G367" s="2" t="s">
        <v>331</v>
      </c>
      <c r="H367" s="231"/>
      <c r="I367" s="234"/>
      <c r="J367" s="236"/>
      <c r="K367" s="231"/>
      <c r="L367" s="241"/>
    </row>
    <row r="368" spans="1:12">
      <c r="A368" s="244"/>
      <c r="B368" s="247"/>
      <c r="C368" s="231"/>
      <c r="D368" s="231"/>
      <c r="E368" s="244"/>
      <c r="F368" s="2">
        <v>675210728</v>
      </c>
      <c r="G368" s="2" t="s">
        <v>2116</v>
      </c>
      <c r="H368" s="231"/>
      <c r="I368" s="234"/>
      <c r="J368" s="236"/>
      <c r="K368" s="231"/>
      <c r="L368" s="241"/>
    </row>
    <row r="369" spans="1:12" ht="13.5" thickBot="1">
      <c r="A369" s="245"/>
      <c r="B369" s="248"/>
      <c r="C369" s="232"/>
      <c r="D369" s="232"/>
      <c r="E369" s="245"/>
      <c r="F369" s="2">
        <v>3639990724</v>
      </c>
      <c r="G369" s="2" t="s">
        <v>332</v>
      </c>
      <c r="H369" s="232"/>
      <c r="I369" s="235"/>
      <c r="J369" s="236"/>
      <c r="K369" s="232"/>
      <c r="L369" s="242"/>
    </row>
    <row r="370" spans="1:12" ht="26.25" thickBot="1">
      <c r="A370" s="1">
        <v>72</v>
      </c>
      <c r="B370" s="165" t="s">
        <v>333</v>
      </c>
      <c r="C370" s="47">
        <v>80021210721</v>
      </c>
      <c r="D370" s="50" t="s">
        <v>334</v>
      </c>
      <c r="E370" s="26">
        <v>8</v>
      </c>
      <c r="F370" s="66" t="s">
        <v>3512</v>
      </c>
      <c r="G370" s="50" t="s">
        <v>2092</v>
      </c>
      <c r="H370" s="3" t="s">
        <v>335</v>
      </c>
      <c r="I370" s="192" t="s">
        <v>336</v>
      </c>
      <c r="J370" s="151">
        <v>390</v>
      </c>
      <c r="K370" s="50" t="s">
        <v>337</v>
      </c>
      <c r="L370" s="210">
        <v>390</v>
      </c>
    </row>
    <row r="371" spans="1:12" ht="26.25" thickBot="1">
      <c r="A371" s="1">
        <v>73</v>
      </c>
      <c r="B371" s="165" t="s">
        <v>338</v>
      </c>
      <c r="C371" s="47">
        <v>80021210721</v>
      </c>
      <c r="D371" s="50" t="s">
        <v>339</v>
      </c>
      <c r="E371" s="26">
        <v>8</v>
      </c>
      <c r="F371" s="66" t="s">
        <v>3512</v>
      </c>
      <c r="G371" s="50" t="s">
        <v>2092</v>
      </c>
      <c r="H371" s="41">
        <v>6305340728</v>
      </c>
      <c r="I371" s="192" t="s">
        <v>340</v>
      </c>
      <c r="J371" s="151">
        <v>5549.75</v>
      </c>
      <c r="K371" s="50" t="s">
        <v>341</v>
      </c>
      <c r="L371" s="210"/>
    </row>
    <row r="372" spans="1:12" ht="26.25" thickBot="1">
      <c r="A372" s="1">
        <v>74</v>
      </c>
      <c r="B372" s="46" t="s">
        <v>342</v>
      </c>
      <c r="C372" s="47">
        <v>80021210721</v>
      </c>
      <c r="D372" s="2" t="s">
        <v>343</v>
      </c>
      <c r="E372" s="26">
        <v>8</v>
      </c>
      <c r="F372" s="66" t="s">
        <v>3512</v>
      </c>
      <c r="G372" s="2" t="s">
        <v>2092</v>
      </c>
      <c r="H372" s="2">
        <v>4628790968</v>
      </c>
      <c r="I372" s="184" t="s">
        <v>344</v>
      </c>
      <c r="J372" s="149">
        <v>1473.93</v>
      </c>
      <c r="K372" s="2" t="s">
        <v>345</v>
      </c>
    </row>
    <row r="373" spans="1:12" ht="26.25" thickBot="1">
      <c r="A373" s="1">
        <v>75</v>
      </c>
      <c r="B373" s="46" t="s">
        <v>346</v>
      </c>
      <c r="C373" s="47">
        <v>80021210721</v>
      </c>
      <c r="D373" s="2" t="s">
        <v>347</v>
      </c>
      <c r="E373" s="26">
        <v>8</v>
      </c>
      <c r="F373" s="66" t="s">
        <v>3512</v>
      </c>
      <c r="G373" s="2" t="s">
        <v>2092</v>
      </c>
      <c r="H373" s="2">
        <v>5270520728</v>
      </c>
      <c r="I373" s="184" t="s">
        <v>348</v>
      </c>
      <c r="J373" s="149">
        <v>3688</v>
      </c>
      <c r="K373" s="2" t="s">
        <v>349</v>
      </c>
    </row>
    <row r="374" spans="1:12" ht="26.25" thickBot="1">
      <c r="A374" s="1">
        <v>76</v>
      </c>
      <c r="B374" s="46" t="s">
        <v>350</v>
      </c>
      <c r="C374" s="47">
        <v>80021210721</v>
      </c>
      <c r="D374" s="2" t="s">
        <v>351</v>
      </c>
      <c r="E374" s="26">
        <v>8</v>
      </c>
      <c r="F374" s="66" t="s">
        <v>3512</v>
      </c>
      <c r="G374" s="2" t="s">
        <v>2092</v>
      </c>
      <c r="H374" s="2">
        <v>6203180721</v>
      </c>
      <c r="I374" s="184" t="s">
        <v>352</v>
      </c>
      <c r="J374" s="149">
        <v>5160</v>
      </c>
      <c r="K374" s="2" t="s">
        <v>353</v>
      </c>
    </row>
    <row r="375" spans="1:12" ht="25.5">
      <c r="A375" s="1">
        <v>77</v>
      </c>
      <c r="B375" s="46" t="s">
        <v>354</v>
      </c>
      <c r="C375" s="47">
        <v>80021210721</v>
      </c>
      <c r="D375" s="2" t="s">
        <v>355</v>
      </c>
      <c r="E375" s="26">
        <v>8</v>
      </c>
      <c r="F375" s="66" t="s">
        <v>3512</v>
      </c>
      <c r="G375" s="2" t="s">
        <v>2092</v>
      </c>
      <c r="H375" s="2">
        <v>431920487</v>
      </c>
      <c r="I375" s="184" t="s">
        <v>356</v>
      </c>
      <c r="J375" s="151">
        <v>31632.16</v>
      </c>
      <c r="K375" s="2" t="s">
        <v>357</v>
      </c>
    </row>
    <row r="376" spans="1:12">
      <c r="A376" s="1">
        <v>78</v>
      </c>
      <c r="B376" s="46" t="s">
        <v>358</v>
      </c>
      <c r="C376" s="28">
        <v>80017210727</v>
      </c>
      <c r="D376" s="2" t="s">
        <v>359</v>
      </c>
      <c r="E376" s="1">
        <v>4</v>
      </c>
      <c r="F376" s="2">
        <v>3378080158</v>
      </c>
      <c r="G376" s="2" t="s">
        <v>360</v>
      </c>
      <c r="H376" s="2">
        <v>3378080158</v>
      </c>
      <c r="I376" s="184" t="s">
        <v>360</v>
      </c>
      <c r="J376" s="151">
        <v>10000</v>
      </c>
      <c r="K376" s="2" t="s">
        <v>361</v>
      </c>
    </row>
    <row r="377" spans="1:12">
      <c r="A377" s="243">
        <v>79</v>
      </c>
      <c r="B377" s="246" t="s">
        <v>362</v>
      </c>
      <c r="C377" s="230">
        <v>80017210727</v>
      </c>
      <c r="D377" s="230" t="s">
        <v>363</v>
      </c>
      <c r="E377" s="243">
        <v>8</v>
      </c>
      <c r="F377" s="2">
        <v>4276580752</v>
      </c>
      <c r="G377" s="2" t="s">
        <v>364</v>
      </c>
      <c r="H377" s="230">
        <v>757560552</v>
      </c>
      <c r="I377" s="233" t="s">
        <v>365</v>
      </c>
      <c r="J377" s="236">
        <v>4800</v>
      </c>
      <c r="K377" s="230" t="s">
        <v>366</v>
      </c>
      <c r="L377" s="240"/>
    </row>
    <row r="378" spans="1:12">
      <c r="A378" s="245"/>
      <c r="B378" s="248"/>
      <c r="C378" s="232"/>
      <c r="D378" s="232"/>
      <c r="E378" s="245"/>
      <c r="F378" s="2">
        <v>757560552</v>
      </c>
      <c r="G378" s="2" t="s">
        <v>365</v>
      </c>
      <c r="H378" s="232"/>
      <c r="I378" s="235"/>
      <c r="J378" s="236"/>
      <c r="K378" s="232"/>
      <c r="L378" s="242"/>
    </row>
    <row r="379" spans="1:12" ht="38.25">
      <c r="A379" s="1">
        <v>80</v>
      </c>
      <c r="B379" s="46" t="s">
        <v>367</v>
      </c>
      <c r="C379" s="28">
        <v>80017210727</v>
      </c>
      <c r="D379" s="2" t="s">
        <v>368</v>
      </c>
      <c r="E379" s="1">
        <v>23</v>
      </c>
      <c r="F379" s="2">
        <v>12020391004</v>
      </c>
      <c r="G379" s="2" t="s">
        <v>369</v>
      </c>
      <c r="H379" s="2">
        <v>12020391004</v>
      </c>
      <c r="I379" s="184" t="s">
        <v>369</v>
      </c>
      <c r="J379" s="151">
        <v>12750</v>
      </c>
      <c r="K379" s="138">
        <v>41608</v>
      </c>
    </row>
    <row r="380" spans="1:12">
      <c r="A380" s="243">
        <v>81</v>
      </c>
      <c r="B380" s="246" t="s">
        <v>370</v>
      </c>
      <c r="C380" s="230">
        <v>80017210727</v>
      </c>
      <c r="D380" s="230" t="s">
        <v>371</v>
      </c>
      <c r="E380" s="243">
        <v>8</v>
      </c>
      <c r="F380" s="2">
        <v>6320660720</v>
      </c>
      <c r="G380" s="2" t="s">
        <v>372</v>
      </c>
      <c r="H380" s="230">
        <v>6947920721</v>
      </c>
      <c r="I380" s="233" t="s">
        <v>373</v>
      </c>
      <c r="J380" s="236">
        <v>60469.83</v>
      </c>
      <c r="K380" s="230" t="s">
        <v>374</v>
      </c>
      <c r="L380" s="240">
        <v>60469.83</v>
      </c>
    </row>
    <row r="381" spans="1:12">
      <c r="A381" s="244"/>
      <c r="B381" s="247"/>
      <c r="C381" s="231"/>
      <c r="D381" s="231"/>
      <c r="E381" s="244"/>
      <c r="F381" s="2">
        <v>1304780685</v>
      </c>
      <c r="G381" s="2" t="s">
        <v>375</v>
      </c>
      <c r="H381" s="231"/>
      <c r="I381" s="234"/>
      <c r="J381" s="236"/>
      <c r="K381" s="231"/>
      <c r="L381" s="241"/>
    </row>
    <row r="382" spans="1:12">
      <c r="A382" s="244"/>
      <c r="B382" s="247"/>
      <c r="C382" s="231"/>
      <c r="D382" s="231"/>
      <c r="E382" s="244"/>
      <c r="F382" s="2">
        <v>5478400723</v>
      </c>
      <c r="G382" s="2" t="s">
        <v>376</v>
      </c>
      <c r="H382" s="231"/>
      <c r="I382" s="234"/>
      <c r="J382" s="236"/>
      <c r="K382" s="231"/>
      <c r="L382" s="241"/>
    </row>
    <row r="383" spans="1:12">
      <c r="A383" s="245"/>
      <c r="B383" s="248"/>
      <c r="C383" s="232"/>
      <c r="D383" s="232"/>
      <c r="E383" s="245"/>
      <c r="F383" s="2">
        <v>6947920721</v>
      </c>
      <c r="G383" s="2" t="s">
        <v>373</v>
      </c>
      <c r="H383" s="232"/>
      <c r="I383" s="235"/>
      <c r="J383" s="236"/>
      <c r="K383" s="232"/>
      <c r="L383" s="242"/>
    </row>
    <row r="384" spans="1:12">
      <c r="A384" s="243">
        <v>82</v>
      </c>
      <c r="B384" s="246" t="s">
        <v>377</v>
      </c>
      <c r="C384" s="230">
        <v>80017210727</v>
      </c>
      <c r="D384" s="230" t="s">
        <v>378</v>
      </c>
      <c r="E384" s="243">
        <v>8</v>
      </c>
      <c r="F384" s="2" t="s">
        <v>379</v>
      </c>
      <c r="G384" s="2" t="s">
        <v>380</v>
      </c>
      <c r="H384" s="230" t="s">
        <v>379</v>
      </c>
      <c r="I384" s="233" t="s">
        <v>380</v>
      </c>
      <c r="J384" s="236">
        <v>589</v>
      </c>
      <c r="K384" s="281">
        <v>41353</v>
      </c>
      <c r="L384" s="240">
        <v>589</v>
      </c>
    </row>
    <row r="385" spans="1:12">
      <c r="A385" s="245"/>
      <c r="B385" s="248"/>
      <c r="C385" s="232"/>
      <c r="D385" s="232"/>
      <c r="E385" s="245"/>
      <c r="F385" s="2" t="s">
        <v>381</v>
      </c>
      <c r="G385" s="2" t="s">
        <v>382</v>
      </c>
      <c r="H385" s="232"/>
      <c r="I385" s="235"/>
      <c r="J385" s="236"/>
      <c r="K385" s="283"/>
      <c r="L385" s="242"/>
    </row>
    <row r="386" spans="1:12">
      <c r="A386" s="1">
        <v>83</v>
      </c>
      <c r="B386" s="46" t="s">
        <v>383</v>
      </c>
      <c r="C386" s="28">
        <v>80017210727</v>
      </c>
      <c r="D386" s="2" t="s">
        <v>384</v>
      </c>
      <c r="E386" s="1">
        <v>23</v>
      </c>
      <c r="F386" s="2">
        <v>3431690266</v>
      </c>
      <c r="G386" s="2" t="s">
        <v>385</v>
      </c>
      <c r="H386" s="2">
        <v>3431690266</v>
      </c>
      <c r="I386" s="184" t="s">
        <v>385</v>
      </c>
      <c r="J386" s="149">
        <v>4800</v>
      </c>
      <c r="K386" s="138">
        <v>41394</v>
      </c>
      <c r="L386" s="205">
        <v>4800</v>
      </c>
    </row>
    <row r="387" spans="1:12" ht="25.5">
      <c r="A387" s="1">
        <v>84</v>
      </c>
      <c r="B387" s="46" t="s">
        <v>386</v>
      </c>
      <c r="C387" s="28">
        <v>80017210727</v>
      </c>
      <c r="D387" s="2" t="s">
        <v>387</v>
      </c>
      <c r="E387" s="1">
        <v>4</v>
      </c>
      <c r="F387" s="2">
        <v>2796871206</v>
      </c>
      <c r="G387" s="2" t="s">
        <v>388</v>
      </c>
      <c r="H387" s="2">
        <v>2796871206</v>
      </c>
      <c r="I387" s="184" t="s">
        <v>388</v>
      </c>
      <c r="J387" s="149">
        <v>180600</v>
      </c>
      <c r="K387" s="138">
        <v>41312</v>
      </c>
    </row>
    <row r="388" spans="1:12" ht="25.5">
      <c r="A388" s="1">
        <v>85</v>
      </c>
      <c r="B388" s="46" t="s">
        <v>389</v>
      </c>
      <c r="C388" s="28">
        <v>80017210727</v>
      </c>
      <c r="D388" s="2" t="s">
        <v>390</v>
      </c>
      <c r="E388" s="1">
        <v>23</v>
      </c>
      <c r="F388" s="2">
        <v>11388161009</v>
      </c>
      <c r="G388" s="2" t="s">
        <v>391</v>
      </c>
      <c r="H388" s="2">
        <v>11388161009</v>
      </c>
      <c r="I388" s="184" t="s">
        <v>391</v>
      </c>
      <c r="J388" s="149">
        <v>40000</v>
      </c>
      <c r="K388" s="138">
        <v>41772</v>
      </c>
    </row>
    <row r="389" spans="1:12" ht="25.5">
      <c r="A389" s="1">
        <v>86</v>
      </c>
      <c r="B389" s="46" t="s">
        <v>392</v>
      </c>
      <c r="C389" s="28">
        <v>80017210727</v>
      </c>
      <c r="D389" s="2" t="s">
        <v>393</v>
      </c>
      <c r="E389" s="1">
        <v>23</v>
      </c>
      <c r="F389" s="2" t="s">
        <v>394</v>
      </c>
      <c r="G389" s="2" t="s">
        <v>395</v>
      </c>
      <c r="H389" s="2" t="s">
        <v>394</v>
      </c>
      <c r="I389" s="184" t="s">
        <v>395</v>
      </c>
      <c r="J389" s="149">
        <v>35500</v>
      </c>
    </row>
    <row r="390" spans="1:12">
      <c r="A390" s="1">
        <v>87</v>
      </c>
      <c r="B390" s="46" t="s">
        <v>396</v>
      </c>
      <c r="C390" s="28">
        <v>80017210727</v>
      </c>
      <c r="D390" s="2" t="s">
        <v>397</v>
      </c>
      <c r="E390" s="1">
        <v>4</v>
      </c>
      <c r="F390" s="2">
        <v>2796871206</v>
      </c>
      <c r="G390" s="2" t="s">
        <v>388</v>
      </c>
      <c r="H390" s="2">
        <v>2796871206</v>
      </c>
      <c r="I390" s="184" t="s">
        <v>388</v>
      </c>
      <c r="J390" s="149">
        <v>134850</v>
      </c>
      <c r="K390" s="138">
        <v>41572</v>
      </c>
    </row>
    <row r="391" spans="1:12" ht="25.5">
      <c r="A391" s="1">
        <v>88</v>
      </c>
      <c r="B391" s="46" t="s">
        <v>398</v>
      </c>
      <c r="C391" s="28">
        <v>80017210727</v>
      </c>
      <c r="D391" s="2" t="s">
        <v>399</v>
      </c>
      <c r="E391" s="1">
        <v>8</v>
      </c>
      <c r="F391" s="2">
        <v>6947920721</v>
      </c>
      <c r="G391" s="2" t="s">
        <v>373</v>
      </c>
      <c r="H391" s="2">
        <v>6947920721</v>
      </c>
      <c r="I391" s="184" t="s">
        <v>373</v>
      </c>
      <c r="J391" s="149">
        <v>2444</v>
      </c>
      <c r="K391" s="2" t="s">
        <v>400</v>
      </c>
    </row>
    <row r="392" spans="1:12">
      <c r="A392" s="243">
        <v>89</v>
      </c>
      <c r="B392" s="246" t="s">
        <v>401</v>
      </c>
      <c r="C392" s="230">
        <v>80017210727</v>
      </c>
      <c r="D392" s="230" t="s">
        <v>402</v>
      </c>
      <c r="E392" s="243">
        <v>8</v>
      </c>
      <c r="F392" s="2">
        <v>3550920718</v>
      </c>
      <c r="G392" s="2" t="s">
        <v>403</v>
      </c>
      <c r="H392" s="230" t="s">
        <v>2408</v>
      </c>
      <c r="I392" s="233" t="s">
        <v>2409</v>
      </c>
      <c r="J392" s="236">
        <v>11250</v>
      </c>
      <c r="K392" s="230" t="s">
        <v>2410</v>
      </c>
      <c r="L392" s="240">
        <v>634.5</v>
      </c>
    </row>
    <row r="393" spans="1:12">
      <c r="A393" s="244"/>
      <c r="B393" s="247"/>
      <c r="C393" s="231"/>
      <c r="D393" s="231"/>
      <c r="E393" s="244"/>
      <c r="F393" s="2">
        <v>374910099</v>
      </c>
      <c r="G393" s="2" t="s">
        <v>404</v>
      </c>
      <c r="H393" s="231"/>
      <c r="I393" s="234"/>
      <c r="J393" s="236"/>
      <c r="K393" s="231"/>
      <c r="L393" s="241"/>
    </row>
    <row r="394" spans="1:12" ht="25.5">
      <c r="A394" s="244"/>
      <c r="B394" s="247"/>
      <c r="C394" s="231"/>
      <c r="D394" s="231"/>
      <c r="E394" s="244"/>
      <c r="F394" s="2">
        <v>91040360728</v>
      </c>
      <c r="G394" s="2" t="s">
        <v>405</v>
      </c>
      <c r="H394" s="231"/>
      <c r="I394" s="234"/>
      <c r="J394" s="236"/>
      <c r="K394" s="231"/>
      <c r="L394" s="241"/>
    </row>
    <row r="395" spans="1:12" ht="25.5">
      <c r="A395" s="244"/>
      <c r="B395" s="247"/>
      <c r="C395" s="231"/>
      <c r="D395" s="231"/>
      <c r="E395" s="244"/>
      <c r="F395" s="2">
        <v>80002170720</v>
      </c>
      <c r="G395" s="2" t="s">
        <v>406</v>
      </c>
      <c r="H395" s="231"/>
      <c r="I395" s="234"/>
      <c r="J395" s="236"/>
      <c r="K395" s="231"/>
      <c r="L395" s="241"/>
    </row>
    <row r="396" spans="1:12">
      <c r="A396" s="244"/>
      <c r="B396" s="247"/>
      <c r="C396" s="231"/>
      <c r="D396" s="231"/>
      <c r="E396" s="244"/>
      <c r="F396" s="2">
        <v>3456841216</v>
      </c>
      <c r="G396" s="2" t="s">
        <v>407</v>
      </c>
      <c r="H396" s="231"/>
      <c r="I396" s="234"/>
      <c r="J396" s="236"/>
      <c r="K396" s="231"/>
      <c r="L396" s="241"/>
    </row>
    <row r="397" spans="1:12">
      <c r="A397" s="244"/>
      <c r="B397" s="247"/>
      <c r="C397" s="231"/>
      <c r="D397" s="231"/>
      <c r="E397" s="244"/>
      <c r="F397" s="2">
        <v>178032074</v>
      </c>
      <c r="G397" s="2" t="s">
        <v>408</v>
      </c>
      <c r="H397" s="231"/>
      <c r="I397" s="234"/>
      <c r="J397" s="236"/>
      <c r="K397" s="231"/>
      <c r="L397" s="241"/>
    </row>
    <row r="398" spans="1:12">
      <c r="A398" s="245"/>
      <c r="B398" s="248"/>
      <c r="C398" s="232"/>
      <c r="D398" s="232"/>
      <c r="E398" s="245"/>
      <c r="F398" s="2">
        <v>94045260711</v>
      </c>
      <c r="G398" s="2" t="s">
        <v>2407</v>
      </c>
      <c r="H398" s="232"/>
      <c r="I398" s="235"/>
      <c r="J398" s="236"/>
      <c r="K398" s="232"/>
      <c r="L398" s="242"/>
    </row>
    <row r="399" spans="1:12">
      <c r="A399" s="243">
        <v>90</v>
      </c>
      <c r="B399" s="246" t="s">
        <v>2411</v>
      </c>
      <c r="C399" s="230">
        <v>80017210727</v>
      </c>
      <c r="D399" s="230" t="s">
        <v>2412</v>
      </c>
      <c r="E399" s="243">
        <v>8</v>
      </c>
      <c r="F399" s="2">
        <v>3550920718</v>
      </c>
      <c r="G399" s="2" t="s">
        <v>403</v>
      </c>
      <c r="H399" s="230" t="s">
        <v>2408</v>
      </c>
      <c r="I399" s="233" t="s">
        <v>405</v>
      </c>
      <c r="J399" s="236">
        <v>20000</v>
      </c>
      <c r="K399" s="230" t="s">
        <v>2410</v>
      </c>
      <c r="L399" s="240">
        <v>1778</v>
      </c>
    </row>
    <row r="400" spans="1:12">
      <c r="A400" s="244"/>
      <c r="B400" s="247"/>
      <c r="C400" s="231"/>
      <c r="D400" s="231"/>
      <c r="E400" s="244"/>
      <c r="F400" s="2">
        <v>374910099</v>
      </c>
      <c r="G400" s="2" t="s">
        <v>404</v>
      </c>
      <c r="H400" s="231"/>
      <c r="I400" s="234"/>
      <c r="J400" s="236"/>
      <c r="K400" s="231"/>
      <c r="L400" s="241"/>
    </row>
    <row r="401" spans="1:12" ht="25.5">
      <c r="A401" s="244"/>
      <c r="B401" s="247"/>
      <c r="C401" s="231"/>
      <c r="D401" s="231"/>
      <c r="E401" s="244"/>
      <c r="F401" s="2">
        <v>91040360728</v>
      </c>
      <c r="G401" s="2" t="s">
        <v>405</v>
      </c>
      <c r="H401" s="231"/>
      <c r="I401" s="234"/>
      <c r="J401" s="236"/>
      <c r="K401" s="231"/>
      <c r="L401" s="241"/>
    </row>
    <row r="402" spans="1:12" ht="25.5">
      <c r="A402" s="244"/>
      <c r="B402" s="247"/>
      <c r="C402" s="231"/>
      <c r="D402" s="231"/>
      <c r="E402" s="244"/>
      <c r="F402" s="2">
        <v>80002170720</v>
      </c>
      <c r="G402" s="2" t="s">
        <v>406</v>
      </c>
      <c r="H402" s="231"/>
      <c r="I402" s="234"/>
      <c r="J402" s="236"/>
      <c r="K402" s="231"/>
      <c r="L402" s="241"/>
    </row>
    <row r="403" spans="1:12">
      <c r="A403" s="244"/>
      <c r="B403" s="247"/>
      <c r="C403" s="231"/>
      <c r="D403" s="231"/>
      <c r="E403" s="244"/>
      <c r="F403" s="2">
        <v>3456841216</v>
      </c>
      <c r="G403" s="2" t="s">
        <v>407</v>
      </c>
      <c r="H403" s="231"/>
      <c r="I403" s="234"/>
      <c r="J403" s="236"/>
      <c r="K403" s="231"/>
      <c r="L403" s="241"/>
    </row>
    <row r="404" spans="1:12">
      <c r="A404" s="244"/>
      <c r="B404" s="247"/>
      <c r="C404" s="231"/>
      <c r="D404" s="231"/>
      <c r="E404" s="244"/>
      <c r="F404" s="2">
        <v>178032074</v>
      </c>
      <c r="G404" s="2" t="s">
        <v>408</v>
      </c>
      <c r="H404" s="231"/>
      <c r="I404" s="234"/>
      <c r="J404" s="236"/>
      <c r="K404" s="231"/>
      <c r="L404" s="241"/>
    </row>
    <row r="405" spans="1:12">
      <c r="A405" s="245"/>
      <c r="B405" s="248"/>
      <c r="C405" s="232"/>
      <c r="D405" s="232"/>
      <c r="E405" s="245"/>
      <c r="F405" s="2">
        <v>94045260711</v>
      </c>
      <c r="G405" s="2" t="s">
        <v>2407</v>
      </c>
      <c r="H405" s="232"/>
      <c r="I405" s="235"/>
      <c r="J405" s="236"/>
      <c r="K405" s="232"/>
      <c r="L405" s="242"/>
    </row>
    <row r="406" spans="1:12">
      <c r="A406" s="243">
        <v>91</v>
      </c>
      <c r="B406" s="246" t="s">
        <v>2413</v>
      </c>
      <c r="C406" s="230">
        <v>80017210727</v>
      </c>
      <c r="D406" s="230" t="s">
        <v>2414</v>
      </c>
      <c r="E406" s="243">
        <v>8</v>
      </c>
      <c r="F406" s="2">
        <v>3550920718</v>
      </c>
      <c r="G406" s="2" t="s">
        <v>403</v>
      </c>
      <c r="H406" s="230" t="s">
        <v>2408</v>
      </c>
      <c r="I406" s="233" t="s">
        <v>405</v>
      </c>
      <c r="J406" s="236">
        <v>7500</v>
      </c>
      <c r="K406" s="230" t="s">
        <v>2410</v>
      </c>
      <c r="L406" s="240">
        <v>160</v>
      </c>
    </row>
    <row r="407" spans="1:12">
      <c r="A407" s="244"/>
      <c r="B407" s="247"/>
      <c r="C407" s="231"/>
      <c r="D407" s="231"/>
      <c r="E407" s="244"/>
      <c r="F407" s="2">
        <v>374910099</v>
      </c>
      <c r="G407" s="2" t="s">
        <v>404</v>
      </c>
      <c r="H407" s="231"/>
      <c r="I407" s="234"/>
      <c r="J407" s="236"/>
      <c r="K407" s="231"/>
      <c r="L407" s="241"/>
    </row>
    <row r="408" spans="1:12" ht="25.5">
      <c r="A408" s="244"/>
      <c r="B408" s="247"/>
      <c r="C408" s="231"/>
      <c r="D408" s="231"/>
      <c r="E408" s="244"/>
      <c r="F408" s="2">
        <v>91040360728</v>
      </c>
      <c r="G408" s="2" t="s">
        <v>405</v>
      </c>
      <c r="H408" s="231"/>
      <c r="I408" s="234"/>
      <c r="J408" s="236"/>
      <c r="K408" s="231"/>
      <c r="L408" s="241"/>
    </row>
    <row r="409" spans="1:12" ht="25.5">
      <c r="A409" s="244"/>
      <c r="B409" s="247"/>
      <c r="C409" s="231"/>
      <c r="D409" s="231"/>
      <c r="E409" s="244"/>
      <c r="F409" s="2">
        <v>80002170720</v>
      </c>
      <c r="G409" s="2" t="s">
        <v>406</v>
      </c>
      <c r="H409" s="231"/>
      <c r="I409" s="234"/>
      <c r="J409" s="236"/>
      <c r="K409" s="231"/>
      <c r="L409" s="241"/>
    </row>
    <row r="410" spans="1:12">
      <c r="A410" s="244"/>
      <c r="B410" s="247"/>
      <c r="C410" s="231"/>
      <c r="D410" s="231"/>
      <c r="E410" s="244"/>
      <c r="F410" s="2">
        <v>3456841216</v>
      </c>
      <c r="G410" s="2" t="s">
        <v>407</v>
      </c>
      <c r="H410" s="231"/>
      <c r="I410" s="234"/>
      <c r="J410" s="236"/>
      <c r="K410" s="231"/>
      <c r="L410" s="241"/>
    </row>
    <row r="411" spans="1:12">
      <c r="A411" s="244"/>
      <c r="B411" s="247"/>
      <c r="C411" s="231"/>
      <c r="D411" s="231"/>
      <c r="E411" s="244"/>
      <c r="F411" s="2">
        <v>178032074</v>
      </c>
      <c r="G411" s="2" t="s">
        <v>408</v>
      </c>
      <c r="H411" s="231"/>
      <c r="I411" s="234"/>
      <c r="J411" s="236"/>
      <c r="K411" s="231"/>
      <c r="L411" s="241"/>
    </row>
    <row r="412" spans="1:12">
      <c r="A412" s="245"/>
      <c r="B412" s="248"/>
      <c r="C412" s="232"/>
      <c r="D412" s="232"/>
      <c r="E412" s="245"/>
      <c r="F412" s="2">
        <v>94045260711</v>
      </c>
      <c r="G412" s="2" t="s">
        <v>2407</v>
      </c>
      <c r="H412" s="232"/>
      <c r="I412" s="235"/>
      <c r="J412" s="236"/>
      <c r="K412" s="232"/>
      <c r="L412" s="242"/>
    </row>
    <row r="413" spans="1:12" ht="38.25">
      <c r="A413" s="1">
        <v>92</v>
      </c>
      <c r="B413" s="46" t="s">
        <v>2415</v>
      </c>
      <c r="C413" s="28">
        <v>80017210727</v>
      </c>
      <c r="D413" s="2" t="s">
        <v>2416</v>
      </c>
      <c r="E413" s="1">
        <v>23</v>
      </c>
      <c r="F413" s="2" t="s">
        <v>2408</v>
      </c>
      <c r="G413" s="2" t="s">
        <v>405</v>
      </c>
      <c r="H413" s="2" t="s">
        <v>2408</v>
      </c>
      <c r="I413" s="184" t="s">
        <v>405</v>
      </c>
      <c r="J413" s="151">
        <v>3305.78</v>
      </c>
      <c r="K413" s="2" t="s">
        <v>2417</v>
      </c>
      <c r="L413" s="205">
        <v>3305.78</v>
      </c>
    </row>
    <row r="414" spans="1:12" ht="25.5">
      <c r="A414" s="1">
        <v>93</v>
      </c>
      <c r="B414" s="170" t="s">
        <v>2418</v>
      </c>
      <c r="C414" s="28">
        <v>80017210727</v>
      </c>
      <c r="D414" s="2" t="s">
        <v>2419</v>
      </c>
      <c r="E414" s="1">
        <v>23</v>
      </c>
      <c r="F414" s="6" t="s">
        <v>2420</v>
      </c>
      <c r="G414" s="50" t="s">
        <v>2421</v>
      </c>
      <c r="H414" s="7" t="s">
        <v>2420</v>
      </c>
      <c r="I414" s="192" t="s">
        <v>2421</v>
      </c>
      <c r="J414" s="151">
        <v>394.2</v>
      </c>
      <c r="K414" s="41">
        <v>10</v>
      </c>
      <c r="L414" s="209">
        <v>394.2</v>
      </c>
    </row>
    <row r="415" spans="1:12">
      <c r="A415" s="243">
        <v>94</v>
      </c>
      <c r="B415" s="246" t="s">
        <v>2422</v>
      </c>
      <c r="C415" s="230">
        <v>80017210727</v>
      </c>
      <c r="D415" s="230" t="s">
        <v>2423</v>
      </c>
      <c r="E415" s="243">
        <v>8</v>
      </c>
      <c r="F415" s="2" t="s">
        <v>1860</v>
      </c>
      <c r="G415" s="2" t="s">
        <v>2424</v>
      </c>
      <c r="H415" s="230"/>
      <c r="I415" s="233"/>
      <c r="J415" s="236"/>
      <c r="K415" s="230"/>
      <c r="L415" s="240"/>
    </row>
    <row r="416" spans="1:12">
      <c r="A416" s="244"/>
      <c r="B416" s="247"/>
      <c r="C416" s="231"/>
      <c r="D416" s="231"/>
      <c r="E416" s="244"/>
      <c r="F416" s="2" t="s">
        <v>2425</v>
      </c>
      <c r="G416" s="2" t="s">
        <v>2426</v>
      </c>
      <c r="H416" s="231"/>
      <c r="I416" s="234"/>
      <c r="J416" s="236"/>
      <c r="K416" s="231"/>
      <c r="L416" s="241"/>
    </row>
    <row r="417" spans="1:12">
      <c r="A417" s="244"/>
      <c r="B417" s="247"/>
      <c r="C417" s="231"/>
      <c r="D417" s="231"/>
      <c r="E417" s="244"/>
      <c r="F417" s="2" t="s">
        <v>2427</v>
      </c>
      <c r="G417" s="2" t="s">
        <v>2428</v>
      </c>
      <c r="H417" s="231"/>
      <c r="I417" s="234"/>
      <c r="J417" s="236"/>
      <c r="K417" s="231"/>
      <c r="L417" s="241"/>
    </row>
    <row r="418" spans="1:12">
      <c r="A418" s="244"/>
      <c r="B418" s="247"/>
      <c r="C418" s="231"/>
      <c r="D418" s="231"/>
      <c r="E418" s="244"/>
      <c r="F418" s="2" t="s">
        <v>2429</v>
      </c>
      <c r="G418" s="2" t="s">
        <v>2430</v>
      </c>
      <c r="H418" s="231"/>
      <c r="I418" s="234"/>
      <c r="J418" s="236"/>
      <c r="K418" s="231"/>
      <c r="L418" s="241"/>
    </row>
    <row r="419" spans="1:12">
      <c r="A419" s="244"/>
      <c r="B419" s="247"/>
      <c r="C419" s="231"/>
      <c r="D419" s="231"/>
      <c r="E419" s="244"/>
      <c r="F419" s="2" t="s">
        <v>3418</v>
      </c>
      <c r="G419" s="2" t="s">
        <v>2431</v>
      </c>
      <c r="H419" s="231"/>
      <c r="I419" s="234"/>
      <c r="J419" s="236"/>
      <c r="K419" s="231"/>
      <c r="L419" s="241"/>
    </row>
    <row r="420" spans="1:12">
      <c r="A420" s="244"/>
      <c r="B420" s="247"/>
      <c r="C420" s="231"/>
      <c r="D420" s="231"/>
      <c r="E420" s="244"/>
      <c r="F420" s="2" t="s">
        <v>2432</v>
      </c>
      <c r="G420" s="2" t="s">
        <v>2433</v>
      </c>
      <c r="H420" s="231"/>
      <c r="I420" s="234"/>
      <c r="J420" s="236"/>
      <c r="K420" s="231"/>
      <c r="L420" s="241"/>
    </row>
    <row r="421" spans="1:12">
      <c r="A421" s="244"/>
      <c r="B421" s="247"/>
      <c r="C421" s="231"/>
      <c r="D421" s="231"/>
      <c r="E421" s="244"/>
      <c r="F421" s="2" t="s">
        <v>2434</v>
      </c>
      <c r="G421" s="2" t="s">
        <v>2435</v>
      </c>
      <c r="H421" s="231"/>
      <c r="I421" s="234"/>
      <c r="J421" s="236"/>
      <c r="K421" s="231"/>
      <c r="L421" s="241"/>
    </row>
    <row r="422" spans="1:12">
      <c r="A422" s="244"/>
      <c r="B422" s="247"/>
      <c r="C422" s="231"/>
      <c r="D422" s="231"/>
      <c r="E422" s="244"/>
      <c r="F422" s="2" t="s">
        <v>2436</v>
      </c>
      <c r="G422" s="2" t="s">
        <v>2437</v>
      </c>
      <c r="H422" s="231"/>
      <c r="I422" s="234"/>
      <c r="J422" s="236"/>
      <c r="K422" s="231"/>
      <c r="L422" s="241"/>
    </row>
    <row r="423" spans="1:12">
      <c r="A423" s="244"/>
      <c r="B423" s="247"/>
      <c r="C423" s="231"/>
      <c r="D423" s="231"/>
      <c r="E423" s="244"/>
      <c r="F423" s="2" t="s">
        <v>2935</v>
      </c>
      <c r="G423" s="2" t="s">
        <v>2936</v>
      </c>
      <c r="H423" s="231"/>
      <c r="I423" s="234"/>
      <c r="J423" s="236"/>
      <c r="K423" s="231"/>
      <c r="L423" s="241"/>
    </row>
    <row r="424" spans="1:12">
      <c r="A424" s="244"/>
      <c r="B424" s="247"/>
      <c r="C424" s="231"/>
      <c r="D424" s="231"/>
      <c r="E424" s="244"/>
      <c r="F424" s="2" t="s">
        <v>2937</v>
      </c>
      <c r="G424" s="2" t="s">
        <v>2938</v>
      </c>
      <c r="H424" s="231"/>
      <c r="I424" s="234"/>
      <c r="J424" s="236"/>
      <c r="K424" s="231"/>
      <c r="L424" s="241"/>
    </row>
    <row r="425" spans="1:12">
      <c r="A425" s="244"/>
      <c r="B425" s="247"/>
      <c r="C425" s="231"/>
      <c r="D425" s="231"/>
      <c r="E425" s="244"/>
      <c r="F425" s="2" t="s">
        <v>2939</v>
      </c>
      <c r="G425" s="2" t="s">
        <v>2940</v>
      </c>
      <c r="H425" s="231"/>
      <c r="I425" s="234"/>
      <c r="J425" s="236"/>
      <c r="K425" s="231"/>
      <c r="L425" s="241"/>
    </row>
    <row r="426" spans="1:12">
      <c r="A426" s="244"/>
      <c r="B426" s="247"/>
      <c r="C426" s="231"/>
      <c r="D426" s="231"/>
      <c r="E426" s="244"/>
      <c r="F426" s="2" t="s">
        <v>2941</v>
      </c>
      <c r="G426" s="2" t="s">
        <v>3462</v>
      </c>
      <c r="H426" s="231"/>
      <c r="I426" s="234"/>
      <c r="J426" s="236"/>
      <c r="K426" s="231"/>
      <c r="L426" s="241"/>
    </row>
    <row r="427" spans="1:12">
      <c r="A427" s="244"/>
      <c r="B427" s="247"/>
      <c r="C427" s="231"/>
      <c r="D427" s="231"/>
      <c r="E427" s="244"/>
      <c r="F427" s="2" t="s">
        <v>2942</v>
      </c>
      <c r="G427" s="2" t="s">
        <v>2943</v>
      </c>
      <c r="H427" s="231"/>
      <c r="I427" s="234"/>
      <c r="J427" s="236"/>
      <c r="K427" s="231"/>
      <c r="L427" s="241"/>
    </row>
    <row r="428" spans="1:12">
      <c r="A428" s="244"/>
      <c r="B428" s="247"/>
      <c r="C428" s="231"/>
      <c r="D428" s="231"/>
      <c r="E428" s="244"/>
      <c r="F428" s="2" t="s">
        <v>2944</v>
      </c>
      <c r="G428" s="2" t="s">
        <v>2945</v>
      </c>
      <c r="H428" s="231"/>
      <c r="I428" s="234"/>
      <c r="J428" s="236"/>
      <c r="K428" s="231"/>
      <c r="L428" s="241"/>
    </row>
    <row r="429" spans="1:12">
      <c r="A429" s="244"/>
      <c r="B429" s="247"/>
      <c r="C429" s="231"/>
      <c r="D429" s="231"/>
      <c r="E429" s="244"/>
      <c r="F429" s="2" t="s">
        <v>2071</v>
      </c>
      <c r="G429" s="2" t="s">
        <v>2946</v>
      </c>
      <c r="H429" s="231"/>
      <c r="I429" s="234"/>
      <c r="J429" s="236"/>
      <c r="K429" s="231"/>
      <c r="L429" s="241"/>
    </row>
    <row r="430" spans="1:12">
      <c r="A430" s="244"/>
      <c r="B430" s="247"/>
      <c r="C430" s="231"/>
      <c r="D430" s="231"/>
      <c r="E430" s="244"/>
      <c r="F430" s="2" t="s">
        <v>3469</v>
      </c>
      <c r="G430" s="2" t="s">
        <v>3470</v>
      </c>
      <c r="H430" s="231"/>
      <c r="I430" s="234"/>
      <c r="J430" s="236"/>
      <c r="K430" s="231"/>
      <c r="L430" s="241"/>
    </row>
    <row r="431" spans="1:12">
      <c r="A431" s="244"/>
      <c r="B431" s="247"/>
      <c r="C431" s="231"/>
      <c r="D431" s="231"/>
      <c r="E431" s="244"/>
      <c r="F431" s="2" t="s">
        <v>3471</v>
      </c>
      <c r="G431" s="2" t="s">
        <v>2947</v>
      </c>
      <c r="H431" s="231"/>
      <c r="I431" s="234"/>
      <c r="J431" s="236"/>
      <c r="K431" s="231"/>
      <c r="L431" s="241"/>
    </row>
    <row r="432" spans="1:12" ht="25.5">
      <c r="A432" s="244"/>
      <c r="B432" s="247"/>
      <c r="C432" s="231"/>
      <c r="D432" s="231"/>
      <c r="E432" s="244"/>
      <c r="F432" s="2" t="s">
        <v>2948</v>
      </c>
      <c r="G432" s="2" t="s">
        <v>3482</v>
      </c>
      <c r="H432" s="231"/>
      <c r="I432" s="234"/>
      <c r="J432" s="236"/>
      <c r="K432" s="231"/>
      <c r="L432" s="241"/>
    </row>
    <row r="433" spans="1:12">
      <c r="A433" s="244"/>
      <c r="B433" s="247"/>
      <c r="C433" s="231"/>
      <c r="D433" s="231"/>
      <c r="E433" s="244"/>
      <c r="F433" s="2" t="s">
        <v>2949</v>
      </c>
      <c r="G433" s="2" t="s">
        <v>2950</v>
      </c>
      <c r="H433" s="231"/>
      <c r="I433" s="234"/>
      <c r="J433" s="236"/>
      <c r="K433" s="231"/>
      <c r="L433" s="241"/>
    </row>
    <row r="434" spans="1:12">
      <c r="A434" s="244"/>
      <c r="B434" s="247"/>
      <c r="C434" s="231"/>
      <c r="D434" s="231"/>
      <c r="E434" s="244"/>
      <c r="F434" s="2" t="s">
        <v>2951</v>
      </c>
      <c r="G434" s="2" t="s">
        <v>3506</v>
      </c>
      <c r="H434" s="231"/>
      <c r="I434" s="234"/>
      <c r="J434" s="236"/>
      <c r="K434" s="231"/>
      <c r="L434" s="241"/>
    </row>
    <row r="435" spans="1:12">
      <c r="A435" s="244"/>
      <c r="B435" s="247"/>
      <c r="C435" s="231"/>
      <c r="D435" s="231"/>
      <c r="E435" s="244"/>
      <c r="F435" s="2" t="s">
        <v>2952</v>
      </c>
      <c r="G435" s="2" t="s">
        <v>1370</v>
      </c>
      <c r="H435" s="231"/>
      <c r="I435" s="234"/>
      <c r="J435" s="236"/>
      <c r="K435" s="231"/>
      <c r="L435" s="241"/>
    </row>
    <row r="436" spans="1:12">
      <c r="A436" s="244"/>
      <c r="B436" s="247"/>
      <c r="C436" s="231"/>
      <c r="D436" s="231"/>
      <c r="E436" s="244"/>
      <c r="F436" s="2" t="s">
        <v>2953</v>
      </c>
      <c r="G436" s="2" t="s">
        <v>1372</v>
      </c>
      <c r="H436" s="231"/>
      <c r="I436" s="234"/>
      <c r="J436" s="236"/>
      <c r="K436" s="231"/>
      <c r="L436" s="241"/>
    </row>
    <row r="437" spans="1:12">
      <c r="A437" s="244"/>
      <c r="B437" s="247"/>
      <c r="C437" s="231"/>
      <c r="D437" s="231"/>
      <c r="E437" s="244"/>
      <c r="F437" s="2" t="s">
        <v>2954</v>
      </c>
      <c r="G437" s="2" t="s">
        <v>1376</v>
      </c>
      <c r="H437" s="231"/>
      <c r="I437" s="234"/>
      <c r="J437" s="236"/>
      <c r="K437" s="231"/>
      <c r="L437" s="241"/>
    </row>
    <row r="438" spans="1:12">
      <c r="A438" s="244"/>
      <c r="B438" s="247"/>
      <c r="C438" s="231"/>
      <c r="D438" s="231"/>
      <c r="E438" s="244"/>
      <c r="F438" s="2" t="s">
        <v>1381</v>
      </c>
      <c r="G438" s="2" t="s">
        <v>1382</v>
      </c>
      <c r="H438" s="231"/>
      <c r="I438" s="234"/>
      <c r="J438" s="236"/>
      <c r="K438" s="231"/>
      <c r="L438" s="241"/>
    </row>
    <row r="439" spans="1:12">
      <c r="A439" s="244"/>
      <c r="B439" s="247"/>
      <c r="C439" s="231"/>
      <c r="D439" s="231"/>
      <c r="E439" s="244"/>
      <c r="F439" s="2" t="s">
        <v>2955</v>
      </c>
      <c r="G439" s="2" t="s">
        <v>1388</v>
      </c>
      <c r="H439" s="231"/>
      <c r="I439" s="234"/>
      <c r="J439" s="236"/>
      <c r="K439" s="231"/>
      <c r="L439" s="241"/>
    </row>
    <row r="440" spans="1:12">
      <c r="A440" s="244"/>
      <c r="B440" s="247"/>
      <c r="C440" s="231"/>
      <c r="D440" s="231"/>
      <c r="E440" s="244"/>
      <c r="F440" s="2" t="s">
        <v>2956</v>
      </c>
      <c r="G440" s="2" t="s">
        <v>1392</v>
      </c>
      <c r="H440" s="231"/>
      <c r="I440" s="234"/>
      <c r="J440" s="236"/>
      <c r="K440" s="231"/>
      <c r="L440" s="241"/>
    </row>
    <row r="441" spans="1:12">
      <c r="A441" s="244"/>
      <c r="B441" s="247"/>
      <c r="C441" s="231"/>
      <c r="D441" s="231"/>
      <c r="E441" s="244"/>
      <c r="F441" s="2" t="s">
        <v>1397</v>
      </c>
      <c r="G441" s="2" t="s">
        <v>1398</v>
      </c>
      <c r="H441" s="231"/>
      <c r="I441" s="234"/>
      <c r="J441" s="236"/>
      <c r="K441" s="231"/>
      <c r="L441" s="241"/>
    </row>
    <row r="442" spans="1:12">
      <c r="A442" s="244"/>
      <c r="B442" s="247"/>
      <c r="C442" s="231"/>
      <c r="D442" s="231"/>
      <c r="E442" s="244"/>
      <c r="F442" s="2" t="s">
        <v>1399</v>
      </c>
      <c r="G442" s="2" t="s">
        <v>1400</v>
      </c>
      <c r="H442" s="231"/>
      <c r="I442" s="234"/>
      <c r="J442" s="236"/>
      <c r="K442" s="231"/>
      <c r="L442" s="241"/>
    </row>
    <row r="443" spans="1:12">
      <c r="A443" s="244"/>
      <c r="B443" s="247"/>
      <c r="C443" s="231"/>
      <c r="D443" s="231"/>
      <c r="E443" s="244"/>
      <c r="F443" s="2" t="s">
        <v>2957</v>
      </c>
      <c r="G443" s="2" t="s">
        <v>1404</v>
      </c>
      <c r="H443" s="231"/>
      <c r="I443" s="234"/>
      <c r="J443" s="236"/>
      <c r="K443" s="231"/>
      <c r="L443" s="241"/>
    </row>
    <row r="444" spans="1:12">
      <c r="A444" s="244"/>
      <c r="B444" s="247"/>
      <c r="C444" s="231"/>
      <c r="D444" s="231"/>
      <c r="E444" s="244"/>
      <c r="F444" s="2" t="s">
        <v>1407</v>
      </c>
      <c r="G444" s="2" t="s">
        <v>1408</v>
      </c>
      <c r="H444" s="231"/>
      <c r="I444" s="234"/>
      <c r="J444" s="236"/>
      <c r="K444" s="231"/>
      <c r="L444" s="241"/>
    </row>
    <row r="445" spans="1:12">
      <c r="A445" s="244"/>
      <c r="B445" s="247"/>
      <c r="C445" s="231"/>
      <c r="D445" s="231"/>
      <c r="E445" s="244"/>
      <c r="F445" s="2" t="s">
        <v>2958</v>
      </c>
      <c r="G445" s="2" t="s">
        <v>1423</v>
      </c>
      <c r="H445" s="231"/>
      <c r="I445" s="234"/>
      <c r="J445" s="236"/>
      <c r="K445" s="231"/>
      <c r="L445" s="241"/>
    </row>
    <row r="446" spans="1:12">
      <c r="A446" s="244"/>
      <c r="B446" s="247"/>
      <c r="C446" s="231"/>
      <c r="D446" s="231"/>
      <c r="E446" s="244"/>
      <c r="F446" s="2" t="s">
        <v>1424</v>
      </c>
      <c r="G446" s="2" t="s">
        <v>1425</v>
      </c>
      <c r="H446" s="231"/>
      <c r="I446" s="234"/>
      <c r="J446" s="236"/>
      <c r="K446" s="231"/>
      <c r="L446" s="241"/>
    </row>
    <row r="447" spans="1:12">
      <c r="A447" s="244"/>
      <c r="B447" s="247"/>
      <c r="C447" s="231"/>
      <c r="D447" s="231"/>
      <c r="E447" s="244"/>
      <c r="F447" s="2" t="s">
        <v>1426</v>
      </c>
      <c r="G447" s="2" t="s">
        <v>1427</v>
      </c>
      <c r="H447" s="231"/>
      <c r="I447" s="234"/>
      <c r="J447" s="236"/>
      <c r="K447" s="231"/>
      <c r="L447" s="241"/>
    </row>
    <row r="448" spans="1:12">
      <c r="A448" s="244"/>
      <c r="B448" s="247"/>
      <c r="C448" s="231"/>
      <c r="D448" s="231"/>
      <c r="E448" s="244"/>
      <c r="F448" s="2" t="s">
        <v>2959</v>
      </c>
      <c r="G448" s="2" t="s">
        <v>1433</v>
      </c>
      <c r="H448" s="231"/>
      <c r="I448" s="234"/>
      <c r="J448" s="236"/>
      <c r="K448" s="231"/>
      <c r="L448" s="241"/>
    </row>
    <row r="449" spans="1:12">
      <c r="A449" s="244"/>
      <c r="B449" s="247"/>
      <c r="C449" s="231"/>
      <c r="D449" s="231"/>
      <c r="E449" s="244"/>
      <c r="F449" s="2" t="s">
        <v>2960</v>
      </c>
      <c r="G449" s="2" t="s">
        <v>1436</v>
      </c>
      <c r="H449" s="231"/>
      <c r="I449" s="234"/>
      <c r="J449" s="236"/>
      <c r="K449" s="231"/>
      <c r="L449" s="241"/>
    </row>
    <row r="450" spans="1:12">
      <c r="A450" s="244"/>
      <c r="B450" s="247"/>
      <c r="C450" s="231"/>
      <c r="D450" s="231"/>
      <c r="E450" s="244"/>
      <c r="F450" s="2" t="s">
        <v>1934</v>
      </c>
      <c r="G450" s="2" t="s">
        <v>1437</v>
      </c>
      <c r="H450" s="231"/>
      <c r="I450" s="234"/>
      <c r="J450" s="236"/>
      <c r="K450" s="231"/>
      <c r="L450" s="241"/>
    </row>
    <row r="451" spans="1:12">
      <c r="A451" s="244"/>
      <c r="B451" s="247"/>
      <c r="C451" s="231"/>
      <c r="D451" s="231"/>
      <c r="E451" s="244"/>
      <c r="F451" s="2" t="s">
        <v>1447</v>
      </c>
      <c r="G451" s="2" t="s">
        <v>1448</v>
      </c>
      <c r="H451" s="231"/>
      <c r="I451" s="234"/>
      <c r="J451" s="236"/>
      <c r="K451" s="231"/>
      <c r="L451" s="241"/>
    </row>
    <row r="452" spans="1:12">
      <c r="A452" s="244"/>
      <c r="B452" s="247"/>
      <c r="C452" s="231"/>
      <c r="D452" s="231"/>
      <c r="E452" s="244"/>
      <c r="F452" s="2" t="s">
        <v>1451</v>
      </c>
      <c r="G452" s="2" t="s">
        <v>2961</v>
      </c>
      <c r="H452" s="231"/>
      <c r="I452" s="234"/>
      <c r="J452" s="236"/>
      <c r="K452" s="231"/>
      <c r="L452" s="241"/>
    </row>
    <row r="453" spans="1:12">
      <c r="A453" s="244"/>
      <c r="B453" s="247"/>
      <c r="C453" s="231"/>
      <c r="D453" s="231"/>
      <c r="E453" s="244"/>
      <c r="F453" s="2" t="s">
        <v>2962</v>
      </c>
      <c r="G453" s="2" t="s">
        <v>2963</v>
      </c>
      <c r="H453" s="231"/>
      <c r="I453" s="234"/>
      <c r="J453" s="236"/>
      <c r="K453" s="231"/>
      <c r="L453" s="241"/>
    </row>
    <row r="454" spans="1:12">
      <c r="A454" s="244"/>
      <c r="B454" s="247"/>
      <c r="C454" s="231"/>
      <c r="D454" s="231"/>
      <c r="E454" s="244"/>
      <c r="F454" s="2" t="s">
        <v>1457</v>
      </c>
      <c r="G454" s="2" t="s">
        <v>1458</v>
      </c>
      <c r="H454" s="231"/>
      <c r="I454" s="234"/>
      <c r="J454" s="236"/>
      <c r="K454" s="231"/>
      <c r="L454" s="241"/>
    </row>
    <row r="455" spans="1:12">
      <c r="A455" s="244"/>
      <c r="B455" s="247"/>
      <c r="C455" s="231"/>
      <c r="D455" s="231"/>
      <c r="E455" s="244"/>
      <c r="F455" s="2" t="s">
        <v>2964</v>
      </c>
      <c r="G455" s="2" t="s">
        <v>1460</v>
      </c>
      <c r="H455" s="231"/>
      <c r="I455" s="234"/>
      <c r="J455" s="236"/>
      <c r="K455" s="231"/>
      <c r="L455" s="241"/>
    </row>
    <row r="456" spans="1:12">
      <c r="A456" s="244"/>
      <c r="B456" s="247"/>
      <c r="C456" s="231"/>
      <c r="D456" s="231"/>
      <c r="E456" s="244"/>
      <c r="F456" s="2" t="s">
        <v>1471</v>
      </c>
      <c r="G456" s="2" t="s">
        <v>1472</v>
      </c>
      <c r="H456" s="231"/>
      <c r="I456" s="234"/>
      <c r="J456" s="236"/>
      <c r="K456" s="231"/>
      <c r="L456" s="241"/>
    </row>
    <row r="457" spans="1:12">
      <c r="A457" s="244"/>
      <c r="B457" s="247"/>
      <c r="C457" s="231"/>
      <c r="D457" s="231"/>
      <c r="E457" s="244"/>
      <c r="F457" s="2" t="s">
        <v>1483</v>
      </c>
      <c r="G457" s="2" t="s">
        <v>1484</v>
      </c>
      <c r="H457" s="231"/>
      <c r="I457" s="234"/>
      <c r="J457" s="236"/>
      <c r="K457" s="231"/>
      <c r="L457" s="241"/>
    </row>
    <row r="458" spans="1:12">
      <c r="A458" s="244"/>
      <c r="B458" s="247"/>
      <c r="C458" s="231"/>
      <c r="D458" s="231"/>
      <c r="E458" s="244"/>
      <c r="F458" s="2" t="s">
        <v>1493</v>
      </c>
      <c r="G458" s="2" t="s">
        <v>1494</v>
      </c>
      <c r="H458" s="231"/>
      <c r="I458" s="234"/>
      <c r="J458" s="236"/>
      <c r="K458" s="231"/>
      <c r="L458" s="241"/>
    </row>
    <row r="459" spans="1:12">
      <c r="A459" s="244"/>
      <c r="B459" s="247"/>
      <c r="C459" s="231"/>
      <c r="D459" s="231"/>
      <c r="E459" s="244"/>
      <c r="F459" s="2" t="s">
        <v>1501</v>
      </c>
      <c r="G459" s="2" t="s">
        <v>1502</v>
      </c>
      <c r="H459" s="231"/>
      <c r="I459" s="234"/>
      <c r="J459" s="236"/>
      <c r="K459" s="231"/>
      <c r="L459" s="241"/>
    </row>
    <row r="460" spans="1:12">
      <c r="A460" s="244"/>
      <c r="B460" s="247"/>
      <c r="C460" s="231"/>
      <c r="D460" s="231"/>
      <c r="E460" s="244"/>
      <c r="F460" s="2" t="s">
        <v>1503</v>
      </c>
      <c r="G460" s="2" t="s">
        <v>2965</v>
      </c>
      <c r="H460" s="231"/>
      <c r="I460" s="234"/>
      <c r="J460" s="236"/>
      <c r="K460" s="231"/>
      <c r="L460" s="241"/>
    </row>
    <row r="461" spans="1:12">
      <c r="A461" s="244"/>
      <c r="B461" s="247"/>
      <c r="C461" s="231"/>
      <c r="D461" s="231"/>
      <c r="E461" s="244"/>
      <c r="F461" s="2" t="s">
        <v>2966</v>
      </c>
      <c r="G461" s="2" t="s">
        <v>1506</v>
      </c>
      <c r="H461" s="231"/>
      <c r="I461" s="234"/>
      <c r="J461" s="236"/>
      <c r="K461" s="231"/>
      <c r="L461" s="241"/>
    </row>
    <row r="462" spans="1:12">
      <c r="A462" s="244"/>
      <c r="B462" s="247"/>
      <c r="C462" s="231"/>
      <c r="D462" s="231"/>
      <c r="E462" s="244"/>
      <c r="F462" s="2" t="s">
        <v>2967</v>
      </c>
      <c r="G462" s="2" t="s">
        <v>1510</v>
      </c>
      <c r="H462" s="231"/>
      <c r="I462" s="234"/>
      <c r="J462" s="236"/>
      <c r="K462" s="231"/>
      <c r="L462" s="241"/>
    </row>
    <row r="463" spans="1:12">
      <c r="A463" s="244"/>
      <c r="B463" s="247"/>
      <c r="C463" s="231"/>
      <c r="D463" s="231"/>
      <c r="E463" s="244"/>
      <c r="F463" s="2" t="s">
        <v>1511</v>
      </c>
      <c r="G463" s="2" t="s">
        <v>1512</v>
      </c>
      <c r="H463" s="231"/>
      <c r="I463" s="234"/>
      <c r="J463" s="236"/>
      <c r="K463" s="231"/>
      <c r="L463" s="241"/>
    </row>
    <row r="464" spans="1:12">
      <c r="A464" s="244"/>
      <c r="B464" s="247"/>
      <c r="C464" s="231"/>
      <c r="D464" s="231"/>
      <c r="E464" s="244"/>
      <c r="F464" s="2" t="s">
        <v>1515</v>
      </c>
      <c r="G464" s="2" t="s">
        <v>1516</v>
      </c>
      <c r="H464" s="231"/>
      <c r="I464" s="234"/>
      <c r="J464" s="236"/>
      <c r="K464" s="231"/>
      <c r="L464" s="241"/>
    </row>
    <row r="465" spans="1:12" ht="25.5">
      <c r="A465" s="244"/>
      <c r="B465" s="247"/>
      <c r="C465" s="231"/>
      <c r="D465" s="231"/>
      <c r="E465" s="244"/>
      <c r="F465" s="2" t="s">
        <v>1521</v>
      </c>
      <c r="G465" s="2" t="s">
        <v>1522</v>
      </c>
      <c r="H465" s="231"/>
      <c r="I465" s="234"/>
      <c r="J465" s="236"/>
      <c r="K465" s="231"/>
      <c r="L465" s="241"/>
    </row>
    <row r="466" spans="1:12">
      <c r="A466" s="244"/>
      <c r="B466" s="247"/>
      <c r="C466" s="231"/>
      <c r="D466" s="231"/>
      <c r="E466" s="244"/>
      <c r="F466" s="2" t="s">
        <v>1527</v>
      </c>
      <c r="G466" s="2" t="s">
        <v>1528</v>
      </c>
      <c r="H466" s="231"/>
      <c r="I466" s="234"/>
      <c r="J466" s="236"/>
      <c r="K466" s="231"/>
      <c r="L466" s="241"/>
    </row>
    <row r="467" spans="1:12">
      <c r="A467" s="244"/>
      <c r="B467" s="247"/>
      <c r="C467" s="231"/>
      <c r="D467" s="231"/>
      <c r="E467" s="244"/>
      <c r="F467" s="2" t="s">
        <v>1533</v>
      </c>
      <c r="G467" s="2" t="s">
        <v>1534</v>
      </c>
      <c r="H467" s="231"/>
      <c r="I467" s="234"/>
      <c r="J467" s="236"/>
      <c r="K467" s="231"/>
      <c r="L467" s="241"/>
    </row>
    <row r="468" spans="1:12">
      <c r="A468" s="244"/>
      <c r="B468" s="247"/>
      <c r="C468" s="231"/>
      <c r="D468" s="231"/>
      <c r="E468" s="244"/>
      <c r="F468" s="2" t="s">
        <v>2968</v>
      </c>
      <c r="G468" s="2" t="s">
        <v>1807</v>
      </c>
      <c r="H468" s="231"/>
      <c r="I468" s="234"/>
      <c r="J468" s="236"/>
      <c r="K468" s="231"/>
      <c r="L468" s="241"/>
    </row>
    <row r="469" spans="1:12">
      <c r="A469" s="244"/>
      <c r="B469" s="247"/>
      <c r="C469" s="231"/>
      <c r="D469" s="231"/>
      <c r="E469" s="244"/>
      <c r="F469" s="2" t="s">
        <v>1808</v>
      </c>
      <c r="G469" s="2" t="s">
        <v>1809</v>
      </c>
      <c r="H469" s="231"/>
      <c r="I469" s="234"/>
      <c r="J469" s="236"/>
      <c r="K469" s="231"/>
      <c r="L469" s="241"/>
    </row>
    <row r="470" spans="1:12">
      <c r="A470" s="244"/>
      <c r="B470" s="247"/>
      <c r="C470" s="231"/>
      <c r="D470" s="231"/>
      <c r="E470" s="244"/>
      <c r="F470" s="2" t="s">
        <v>2969</v>
      </c>
      <c r="G470" s="2" t="s">
        <v>2970</v>
      </c>
      <c r="H470" s="231"/>
      <c r="I470" s="234"/>
      <c r="J470" s="236"/>
      <c r="K470" s="231"/>
      <c r="L470" s="241"/>
    </row>
    <row r="471" spans="1:12">
      <c r="A471" s="244"/>
      <c r="B471" s="247"/>
      <c r="C471" s="231"/>
      <c r="D471" s="231"/>
      <c r="E471" s="244"/>
      <c r="F471" s="2" t="s">
        <v>2971</v>
      </c>
      <c r="G471" s="2" t="s">
        <v>2972</v>
      </c>
      <c r="H471" s="231"/>
      <c r="I471" s="234"/>
      <c r="J471" s="236"/>
      <c r="K471" s="231"/>
      <c r="L471" s="241"/>
    </row>
    <row r="472" spans="1:12">
      <c r="A472" s="244"/>
      <c r="B472" s="247"/>
      <c r="C472" s="231"/>
      <c r="D472" s="231"/>
      <c r="E472" s="244"/>
      <c r="F472" s="2" t="s">
        <v>1822</v>
      </c>
      <c r="G472" s="2" t="s">
        <v>1823</v>
      </c>
      <c r="H472" s="231"/>
      <c r="I472" s="234"/>
      <c r="J472" s="236"/>
      <c r="K472" s="231"/>
      <c r="L472" s="241"/>
    </row>
    <row r="473" spans="1:12">
      <c r="A473" s="244"/>
      <c r="B473" s="247"/>
      <c r="C473" s="231"/>
      <c r="D473" s="231"/>
      <c r="E473" s="244"/>
      <c r="F473" s="2" t="s">
        <v>1824</v>
      </c>
      <c r="G473" s="2" t="s">
        <v>1825</v>
      </c>
      <c r="H473" s="231"/>
      <c r="I473" s="234"/>
      <c r="J473" s="236"/>
      <c r="K473" s="231"/>
      <c r="L473" s="241"/>
    </row>
    <row r="474" spans="1:12">
      <c r="A474" s="244"/>
      <c r="B474" s="247"/>
      <c r="C474" s="231"/>
      <c r="D474" s="231"/>
      <c r="E474" s="244"/>
      <c r="F474" s="2" t="s">
        <v>1830</v>
      </c>
      <c r="G474" s="2" t="s">
        <v>1831</v>
      </c>
      <c r="H474" s="231"/>
      <c r="I474" s="234"/>
      <c r="J474" s="236"/>
      <c r="K474" s="231"/>
      <c r="L474" s="241"/>
    </row>
    <row r="475" spans="1:12">
      <c r="A475" s="244"/>
      <c r="B475" s="247"/>
      <c r="C475" s="231"/>
      <c r="D475" s="231"/>
      <c r="E475" s="244"/>
      <c r="F475" s="2" t="s">
        <v>2973</v>
      </c>
      <c r="G475" s="2" t="s">
        <v>1835</v>
      </c>
      <c r="H475" s="231"/>
      <c r="I475" s="234"/>
      <c r="J475" s="236"/>
      <c r="K475" s="231"/>
      <c r="L475" s="241"/>
    </row>
    <row r="476" spans="1:12">
      <c r="A476" s="244"/>
      <c r="B476" s="247"/>
      <c r="C476" s="231"/>
      <c r="D476" s="231"/>
      <c r="E476" s="244"/>
      <c r="F476" s="2" t="s">
        <v>1844</v>
      </c>
      <c r="G476" s="2" t="s">
        <v>1845</v>
      </c>
      <c r="H476" s="231"/>
      <c r="I476" s="234"/>
      <c r="J476" s="236"/>
      <c r="K476" s="231"/>
      <c r="L476" s="241"/>
    </row>
    <row r="477" spans="1:12">
      <c r="A477" s="244"/>
      <c r="B477" s="247"/>
      <c r="C477" s="231"/>
      <c r="D477" s="231"/>
      <c r="E477" s="244"/>
      <c r="F477" s="2" t="s">
        <v>2974</v>
      </c>
      <c r="G477" s="2" t="s">
        <v>1847</v>
      </c>
      <c r="H477" s="231"/>
      <c r="I477" s="234"/>
      <c r="J477" s="236"/>
      <c r="K477" s="231"/>
      <c r="L477" s="241"/>
    </row>
    <row r="478" spans="1:12">
      <c r="A478" s="244"/>
      <c r="B478" s="247"/>
      <c r="C478" s="231"/>
      <c r="D478" s="231"/>
      <c r="E478" s="244"/>
      <c r="F478" s="2" t="s">
        <v>1848</v>
      </c>
      <c r="G478" s="2" t="s">
        <v>1849</v>
      </c>
      <c r="H478" s="231"/>
      <c r="I478" s="234"/>
      <c r="J478" s="236"/>
      <c r="K478" s="231"/>
      <c r="L478" s="241"/>
    </row>
    <row r="479" spans="1:12">
      <c r="A479" s="244"/>
      <c r="B479" s="247"/>
      <c r="C479" s="231"/>
      <c r="D479" s="231"/>
      <c r="E479" s="244"/>
      <c r="F479" s="2" t="s">
        <v>1850</v>
      </c>
      <c r="G479" s="2" t="s">
        <v>1851</v>
      </c>
      <c r="H479" s="231"/>
      <c r="I479" s="234"/>
      <c r="J479" s="236"/>
      <c r="K479" s="231"/>
      <c r="L479" s="241"/>
    </row>
    <row r="480" spans="1:12">
      <c r="A480" s="245"/>
      <c r="B480" s="248"/>
      <c r="C480" s="232"/>
      <c r="D480" s="232"/>
      <c r="E480" s="245"/>
      <c r="F480" s="2" t="s">
        <v>2975</v>
      </c>
      <c r="G480" s="2" t="s">
        <v>1853</v>
      </c>
      <c r="H480" s="232"/>
      <c r="I480" s="235"/>
      <c r="J480" s="236"/>
      <c r="K480" s="232"/>
      <c r="L480" s="242"/>
    </row>
    <row r="481" spans="1:12">
      <c r="A481" s="243">
        <v>95</v>
      </c>
      <c r="B481" s="246" t="s">
        <v>2976</v>
      </c>
      <c r="C481" s="230">
        <v>80017210727</v>
      </c>
      <c r="D481" s="230" t="s">
        <v>2423</v>
      </c>
      <c r="E481" s="243">
        <v>8</v>
      </c>
      <c r="F481" s="2" t="s">
        <v>1860</v>
      </c>
      <c r="G481" s="2" t="s">
        <v>2424</v>
      </c>
      <c r="H481" s="230" t="s">
        <v>1527</v>
      </c>
      <c r="I481" s="233" t="s">
        <v>1528</v>
      </c>
      <c r="J481" s="236">
        <v>15511</v>
      </c>
      <c r="K481" s="230" t="s">
        <v>2977</v>
      </c>
      <c r="L481" s="240">
        <v>15511</v>
      </c>
    </row>
    <row r="482" spans="1:12">
      <c r="A482" s="244"/>
      <c r="B482" s="247"/>
      <c r="C482" s="231"/>
      <c r="D482" s="231"/>
      <c r="E482" s="244"/>
      <c r="F482" s="2" t="s">
        <v>2425</v>
      </c>
      <c r="G482" s="2" t="s">
        <v>2426</v>
      </c>
      <c r="H482" s="231"/>
      <c r="I482" s="234"/>
      <c r="J482" s="236"/>
      <c r="K482" s="231"/>
      <c r="L482" s="241"/>
    </row>
    <row r="483" spans="1:12">
      <c r="A483" s="244"/>
      <c r="B483" s="247"/>
      <c r="C483" s="231"/>
      <c r="D483" s="231"/>
      <c r="E483" s="244"/>
      <c r="F483" s="2" t="s">
        <v>2427</v>
      </c>
      <c r="G483" s="2" t="s">
        <v>2428</v>
      </c>
      <c r="H483" s="231"/>
      <c r="I483" s="234"/>
      <c r="J483" s="236"/>
      <c r="K483" s="231"/>
      <c r="L483" s="241"/>
    </row>
    <row r="484" spans="1:12">
      <c r="A484" s="244"/>
      <c r="B484" s="247"/>
      <c r="C484" s="231"/>
      <c r="D484" s="231"/>
      <c r="E484" s="244"/>
      <c r="F484" s="2" t="s">
        <v>2429</v>
      </c>
      <c r="G484" s="2" t="s">
        <v>2430</v>
      </c>
      <c r="H484" s="231"/>
      <c r="I484" s="234"/>
      <c r="J484" s="236"/>
      <c r="K484" s="231"/>
      <c r="L484" s="241"/>
    </row>
    <row r="485" spans="1:12">
      <c r="A485" s="244"/>
      <c r="B485" s="247"/>
      <c r="C485" s="231"/>
      <c r="D485" s="231"/>
      <c r="E485" s="244"/>
      <c r="F485" s="2" t="s">
        <v>3418</v>
      </c>
      <c r="G485" s="2" t="s">
        <v>2431</v>
      </c>
      <c r="H485" s="231"/>
      <c r="I485" s="234"/>
      <c r="J485" s="236"/>
      <c r="K485" s="231"/>
      <c r="L485" s="241"/>
    </row>
    <row r="486" spans="1:12">
      <c r="A486" s="244"/>
      <c r="B486" s="247"/>
      <c r="C486" s="231"/>
      <c r="D486" s="231"/>
      <c r="E486" s="244"/>
      <c r="F486" s="2" t="s">
        <v>2432</v>
      </c>
      <c r="G486" s="2" t="s">
        <v>2433</v>
      </c>
      <c r="H486" s="231"/>
      <c r="I486" s="234"/>
      <c r="J486" s="236"/>
      <c r="K486" s="231"/>
      <c r="L486" s="241"/>
    </row>
    <row r="487" spans="1:12">
      <c r="A487" s="244"/>
      <c r="B487" s="247"/>
      <c r="C487" s="231"/>
      <c r="D487" s="231"/>
      <c r="E487" s="244"/>
      <c r="F487" s="2" t="s">
        <v>2434</v>
      </c>
      <c r="G487" s="2" t="s">
        <v>2435</v>
      </c>
      <c r="H487" s="231"/>
      <c r="I487" s="234"/>
      <c r="J487" s="236"/>
      <c r="K487" s="231"/>
      <c r="L487" s="241"/>
    </row>
    <row r="488" spans="1:12">
      <c r="A488" s="244"/>
      <c r="B488" s="247"/>
      <c r="C488" s="231"/>
      <c r="D488" s="231"/>
      <c r="E488" s="244"/>
      <c r="F488" s="2" t="s">
        <v>2436</v>
      </c>
      <c r="G488" s="2" t="s">
        <v>2437</v>
      </c>
      <c r="H488" s="231"/>
      <c r="I488" s="234"/>
      <c r="J488" s="236"/>
      <c r="K488" s="231"/>
      <c r="L488" s="241"/>
    </row>
    <row r="489" spans="1:12">
      <c r="A489" s="244"/>
      <c r="B489" s="247"/>
      <c r="C489" s="231"/>
      <c r="D489" s="231"/>
      <c r="E489" s="244"/>
      <c r="F489" s="2" t="s">
        <v>2935</v>
      </c>
      <c r="G489" s="2" t="s">
        <v>2936</v>
      </c>
      <c r="H489" s="231"/>
      <c r="I489" s="234"/>
      <c r="J489" s="236"/>
      <c r="K489" s="231"/>
      <c r="L489" s="241"/>
    </row>
    <row r="490" spans="1:12">
      <c r="A490" s="244"/>
      <c r="B490" s="247"/>
      <c r="C490" s="231"/>
      <c r="D490" s="231"/>
      <c r="E490" s="244"/>
      <c r="F490" s="2" t="s">
        <v>2937</v>
      </c>
      <c r="G490" s="2" t="s">
        <v>2938</v>
      </c>
      <c r="H490" s="231"/>
      <c r="I490" s="234"/>
      <c r="J490" s="236"/>
      <c r="K490" s="231"/>
      <c r="L490" s="241"/>
    </row>
    <row r="491" spans="1:12">
      <c r="A491" s="244"/>
      <c r="B491" s="247"/>
      <c r="C491" s="231"/>
      <c r="D491" s="231"/>
      <c r="E491" s="244"/>
      <c r="F491" s="2" t="s">
        <v>2939</v>
      </c>
      <c r="G491" s="2" t="s">
        <v>2940</v>
      </c>
      <c r="H491" s="231"/>
      <c r="I491" s="234"/>
      <c r="J491" s="236"/>
      <c r="K491" s="231"/>
      <c r="L491" s="241"/>
    </row>
    <row r="492" spans="1:12">
      <c r="A492" s="244"/>
      <c r="B492" s="247"/>
      <c r="C492" s="231"/>
      <c r="D492" s="231"/>
      <c r="E492" s="244"/>
      <c r="F492" s="2" t="s">
        <v>2941</v>
      </c>
      <c r="G492" s="2" t="s">
        <v>3462</v>
      </c>
      <c r="H492" s="231"/>
      <c r="I492" s="234"/>
      <c r="J492" s="236"/>
      <c r="K492" s="231"/>
      <c r="L492" s="241"/>
    </row>
    <row r="493" spans="1:12">
      <c r="A493" s="244"/>
      <c r="B493" s="247"/>
      <c r="C493" s="231"/>
      <c r="D493" s="231"/>
      <c r="E493" s="244"/>
      <c r="F493" s="2" t="s">
        <v>2942</v>
      </c>
      <c r="G493" s="2" t="s">
        <v>2943</v>
      </c>
      <c r="H493" s="231"/>
      <c r="I493" s="234"/>
      <c r="J493" s="236"/>
      <c r="K493" s="231"/>
      <c r="L493" s="241"/>
    </row>
    <row r="494" spans="1:12">
      <c r="A494" s="244"/>
      <c r="B494" s="247"/>
      <c r="C494" s="231"/>
      <c r="D494" s="231"/>
      <c r="E494" s="244"/>
      <c r="F494" s="2" t="s">
        <v>2944</v>
      </c>
      <c r="G494" s="2" t="s">
        <v>2945</v>
      </c>
      <c r="H494" s="231"/>
      <c r="I494" s="234"/>
      <c r="J494" s="236"/>
      <c r="K494" s="231"/>
      <c r="L494" s="241"/>
    </row>
    <row r="495" spans="1:12">
      <c r="A495" s="244"/>
      <c r="B495" s="247"/>
      <c r="C495" s="231"/>
      <c r="D495" s="231"/>
      <c r="E495" s="244"/>
      <c r="F495" s="2" t="s">
        <v>2071</v>
      </c>
      <c r="G495" s="2" t="s">
        <v>2946</v>
      </c>
      <c r="H495" s="231"/>
      <c r="I495" s="234"/>
      <c r="J495" s="236"/>
      <c r="K495" s="231"/>
      <c r="L495" s="241"/>
    </row>
    <row r="496" spans="1:12">
      <c r="A496" s="244"/>
      <c r="B496" s="247"/>
      <c r="C496" s="231"/>
      <c r="D496" s="231"/>
      <c r="E496" s="244"/>
      <c r="F496" s="2" t="s">
        <v>3469</v>
      </c>
      <c r="G496" s="2" t="s">
        <v>3470</v>
      </c>
      <c r="H496" s="231"/>
      <c r="I496" s="234"/>
      <c r="J496" s="236"/>
      <c r="K496" s="231"/>
      <c r="L496" s="241"/>
    </row>
    <row r="497" spans="1:12">
      <c r="A497" s="244"/>
      <c r="B497" s="247"/>
      <c r="C497" s="231"/>
      <c r="D497" s="231"/>
      <c r="E497" s="244"/>
      <c r="F497" s="2" t="s">
        <v>3471</v>
      </c>
      <c r="G497" s="2" t="s">
        <v>2947</v>
      </c>
      <c r="H497" s="231"/>
      <c r="I497" s="234"/>
      <c r="J497" s="236"/>
      <c r="K497" s="231"/>
      <c r="L497" s="241"/>
    </row>
    <row r="498" spans="1:12" ht="25.5">
      <c r="A498" s="244"/>
      <c r="B498" s="247"/>
      <c r="C498" s="231"/>
      <c r="D498" s="231"/>
      <c r="E498" s="244"/>
      <c r="F498" s="2" t="s">
        <v>2948</v>
      </c>
      <c r="G498" s="2" t="s">
        <v>3482</v>
      </c>
      <c r="H498" s="231"/>
      <c r="I498" s="234"/>
      <c r="J498" s="236"/>
      <c r="K498" s="231"/>
      <c r="L498" s="241"/>
    </row>
    <row r="499" spans="1:12">
      <c r="A499" s="244"/>
      <c r="B499" s="247"/>
      <c r="C499" s="231"/>
      <c r="D499" s="231"/>
      <c r="E499" s="244"/>
      <c r="F499" s="2" t="s">
        <v>2949</v>
      </c>
      <c r="G499" s="2" t="s">
        <v>2950</v>
      </c>
      <c r="H499" s="231"/>
      <c r="I499" s="234"/>
      <c r="J499" s="236"/>
      <c r="K499" s="231"/>
      <c r="L499" s="241"/>
    </row>
    <row r="500" spans="1:12">
      <c r="A500" s="244"/>
      <c r="B500" s="247"/>
      <c r="C500" s="231"/>
      <c r="D500" s="231"/>
      <c r="E500" s="244"/>
      <c r="F500" s="2" t="s">
        <v>2951</v>
      </c>
      <c r="G500" s="2" t="s">
        <v>3506</v>
      </c>
      <c r="H500" s="231"/>
      <c r="I500" s="234"/>
      <c r="J500" s="236"/>
      <c r="K500" s="231"/>
      <c r="L500" s="241"/>
    </row>
    <row r="501" spans="1:12">
      <c r="A501" s="244"/>
      <c r="B501" s="247"/>
      <c r="C501" s="231"/>
      <c r="D501" s="231"/>
      <c r="E501" s="244"/>
      <c r="F501" s="2" t="s">
        <v>2952</v>
      </c>
      <c r="G501" s="2" t="s">
        <v>1370</v>
      </c>
      <c r="H501" s="231"/>
      <c r="I501" s="234"/>
      <c r="J501" s="236"/>
      <c r="K501" s="231"/>
      <c r="L501" s="241"/>
    </row>
    <row r="502" spans="1:12">
      <c r="A502" s="244"/>
      <c r="B502" s="247"/>
      <c r="C502" s="231"/>
      <c r="D502" s="231"/>
      <c r="E502" s="244"/>
      <c r="F502" s="2" t="s">
        <v>2953</v>
      </c>
      <c r="G502" s="2" t="s">
        <v>1372</v>
      </c>
      <c r="H502" s="231"/>
      <c r="I502" s="234"/>
      <c r="J502" s="236"/>
      <c r="K502" s="231"/>
      <c r="L502" s="241"/>
    </row>
    <row r="503" spans="1:12">
      <c r="A503" s="244"/>
      <c r="B503" s="247"/>
      <c r="C503" s="231"/>
      <c r="D503" s="231"/>
      <c r="E503" s="244"/>
      <c r="F503" s="2" t="s">
        <v>2954</v>
      </c>
      <c r="G503" s="2" t="s">
        <v>1376</v>
      </c>
      <c r="H503" s="231"/>
      <c r="I503" s="234"/>
      <c r="J503" s="236"/>
      <c r="K503" s="231"/>
      <c r="L503" s="241"/>
    </row>
    <row r="504" spans="1:12">
      <c r="A504" s="244"/>
      <c r="B504" s="247"/>
      <c r="C504" s="231"/>
      <c r="D504" s="231"/>
      <c r="E504" s="244"/>
      <c r="F504" s="2" t="s">
        <v>1381</v>
      </c>
      <c r="G504" s="2" t="s">
        <v>1382</v>
      </c>
      <c r="H504" s="231"/>
      <c r="I504" s="234"/>
      <c r="J504" s="236"/>
      <c r="K504" s="231"/>
      <c r="L504" s="241"/>
    </row>
    <row r="505" spans="1:12">
      <c r="A505" s="244"/>
      <c r="B505" s="247"/>
      <c r="C505" s="231"/>
      <c r="D505" s="231"/>
      <c r="E505" s="244"/>
      <c r="F505" s="2" t="s">
        <v>2955</v>
      </c>
      <c r="G505" s="2" t="s">
        <v>1388</v>
      </c>
      <c r="H505" s="231"/>
      <c r="I505" s="234"/>
      <c r="J505" s="236"/>
      <c r="K505" s="231"/>
      <c r="L505" s="241"/>
    </row>
    <row r="506" spans="1:12">
      <c r="A506" s="244"/>
      <c r="B506" s="247"/>
      <c r="C506" s="231"/>
      <c r="D506" s="231"/>
      <c r="E506" s="244"/>
      <c r="F506" s="2" t="s">
        <v>2956</v>
      </c>
      <c r="G506" s="2" t="s">
        <v>1392</v>
      </c>
      <c r="H506" s="231"/>
      <c r="I506" s="234"/>
      <c r="J506" s="236"/>
      <c r="K506" s="231"/>
      <c r="L506" s="241"/>
    </row>
    <row r="507" spans="1:12">
      <c r="A507" s="244"/>
      <c r="B507" s="247"/>
      <c r="C507" s="231"/>
      <c r="D507" s="231"/>
      <c r="E507" s="244"/>
      <c r="F507" s="2" t="s">
        <v>1397</v>
      </c>
      <c r="G507" s="2" t="s">
        <v>1398</v>
      </c>
      <c r="H507" s="231"/>
      <c r="I507" s="234"/>
      <c r="J507" s="236"/>
      <c r="K507" s="231"/>
      <c r="L507" s="241"/>
    </row>
    <row r="508" spans="1:12">
      <c r="A508" s="244"/>
      <c r="B508" s="247"/>
      <c r="C508" s="231"/>
      <c r="D508" s="231"/>
      <c r="E508" s="244"/>
      <c r="F508" s="2" t="s">
        <v>1399</v>
      </c>
      <c r="G508" s="2" t="s">
        <v>1400</v>
      </c>
      <c r="H508" s="231"/>
      <c r="I508" s="234"/>
      <c r="J508" s="236"/>
      <c r="K508" s="231"/>
      <c r="L508" s="241"/>
    </row>
    <row r="509" spans="1:12">
      <c r="A509" s="244"/>
      <c r="B509" s="247"/>
      <c r="C509" s="231"/>
      <c r="D509" s="231"/>
      <c r="E509" s="244"/>
      <c r="F509" s="2" t="s">
        <v>2957</v>
      </c>
      <c r="G509" s="2" t="s">
        <v>1404</v>
      </c>
      <c r="H509" s="231"/>
      <c r="I509" s="234"/>
      <c r="J509" s="236"/>
      <c r="K509" s="231"/>
      <c r="L509" s="241"/>
    </row>
    <row r="510" spans="1:12">
      <c r="A510" s="244"/>
      <c r="B510" s="247"/>
      <c r="C510" s="231"/>
      <c r="D510" s="231"/>
      <c r="E510" s="244"/>
      <c r="F510" s="2" t="s">
        <v>1407</v>
      </c>
      <c r="G510" s="2" t="s">
        <v>1408</v>
      </c>
      <c r="H510" s="231"/>
      <c r="I510" s="234"/>
      <c r="J510" s="236"/>
      <c r="K510" s="231"/>
      <c r="L510" s="241"/>
    </row>
    <row r="511" spans="1:12">
      <c r="A511" s="244"/>
      <c r="B511" s="247"/>
      <c r="C511" s="231"/>
      <c r="D511" s="231"/>
      <c r="E511" s="244"/>
      <c r="F511" s="2" t="s">
        <v>2958</v>
      </c>
      <c r="G511" s="2" t="s">
        <v>1423</v>
      </c>
      <c r="H511" s="231"/>
      <c r="I511" s="234"/>
      <c r="J511" s="236"/>
      <c r="K511" s="231"/>
      <c r="L511" s="241"/>
    </row>
    <row r="512" spans="1:12">
      <c r="A512" s="244"/>
      <c r="B512" s="247"/>
      <c r="C512" s="231"/>
      <c r="D512" s="231"/>
      <c r="E512" s="244"/>
      <c r="F512" s="2" t="s">
        <v>1424</v>
      </c>
      <c r="G512" s="2" t="s">
        <v>1425</v>
      </c>
      <c r="H512" s="231"/>
      <c r="I512" s="234"/>
      <c r="J512" s="236"/>
      <c r="K512" s="231"/>
      <c r="L512" s="241"/>
    </row>
    <row r="513" spans="1:12">
      <c r="A513" s="244"/>
      <c r="B513" s="247"/>
      <c r="C513" s="231"/>
      <c r="D513" s="231"/>
      <c r="E513" s="244"/>
      <c r="F513" s="2" t="s">
        <v>1426</v>
      </c>
      <c r="G513" s="2" t="s">
        <v>1427</v>
      </c>
      <c r="H513" s="231"/>
      <c r="I513" s="234"/>
      <c r="J513" s="236"/>
      <c r="K513" s="231"/>
      <c r="L513" s="241"/>
    </row>
    <row r="514" spans="1:12">
      <c r="A514" s="244"/>
      <c r="B514" s="247"/>
      <c r="C514" s="231"/>
      <c r="D514" s="231"/>
      <c r="E514" s="244"/>
      <c r="F514" s="2" t="s">
        <v>2959</v>
      </c>
      <c r="G514" s="2" t="s">
        <v>1433</v>
      </c>
      <c r="H514" s="231"/>
      <c r="I514" s="234"/>
      <c r="J514" s="236"/>
      <c r="K514" s="231"/>
      <c r="L514" s="241"/>
    </row>
    <row r="515" spans="1:12">
      <c r="A515" s="244"/>
      <c r="B515" s="247"/>
      <c r="C515" s="231"/>
      <c r="D515" s="231"/>
      <c r="E515" s="244"/>
      <c r="F515" s="2" t="s">
        <v>2960</v>
      </c>
      <c r="G515" s="2" t="s">
        <v>1436</v>
      </c>
      <c r="H515" s="231"/>
      <c r="I515" s="234"/>
      <c r="J515" s="236"/>
      <c r="K515" s="231"/>
      <c r="L515" s="241"/>
    </row>
    <row r="516" spans="1:12">
      <c r="A516" s="244"/>
      <c r="B516" s="247"/>
      <c r="C516" s="231"/>
      <c r="D516" s="231"/>
      <c r="E516" s="244"/>
      <c r="F516" s="2" t="s">
        <v>1934</v>
      </c>
      <c r="G516" s="2" t="s">
        <v>1437</v>
      </c>
      <c r="H516" s="231"/>
      <c r="I516" s="234"/>
      <c r="J516" s="236"/>
      <c r="K516" s="231"/>
      <c r="L516" s="241"/>
    </row>
    <row r="517" spans="1:12">
      <c r="A517" s="244"/>
      <c r="B517" s="247"/>
      <c r="C517" s="231"/>
      <c r="D517" s="231"/>
      <c r="E517" s="244"/>
      <c r="F517" s="2" t="s">
        <v>1447</v>
      </c>
      <c r="G517" s="2" t="s">
        <v>1448</v>
      </c>
      <c r="H517" s="231"/>
      <c r="I517" s="234"/>
      <c r="J517" s="236"/>
      <c r="K517" s="231"/>
      <c r="L517" s="241"/>
    </row>
    <row r="518" spans="1:12">
      <c r="A518" s="244"/>
      <c r="B518" s="247"/>
      <c r="C518" s="231"/>
      <c r="D518" s="231"/>
      <c r="E518" s="244"/>
      <c r="F518" s="2" t="s">
        <v>1451</v>
      </c>
      <c r="G518" s="2" t="s">
        <v>2961</v>
      </c>
      <c r="H518" s="231"/>
      <c r="I518" s="234"/>
      <c r="J518" s="236"/>
      <c r="K518" s="231"/>
      <c r="L518" s="241"/>
    </row>
    <row r="519" spans="1:12">
      <c r="A519" s="244"/>
      <c r="B519" s="247"/>
      <c r="C519" s="231"/>
      <c r="D519" s="231"/>
      <c r="E519" s="244"/>
      <c r="F519" s="2" t="s">
        <v>2962</v>
      </c>
      <c r="G519" s="2" t="s">
        <v>2963</v>
      </c>
      <c r="H519" s="231"/>
      <c r="I519" s="234"/>
      <c r="J519" s="236"/>
      <c r="K519" s="231"/>
      <c r="L519" s="241"/>
    </row>
    <row r="520" spans="1:12">
      <c r="A520" s="244"/>
      <c r="B520" s="247"/>
      <c r="C520" s="231"/>
      <c r="D520" s="231"/>
      <c r="E520" s="244"/>
      <c r="F520" s="2" t="s">
        <v>1457</v>
      </c>
      <c r="G520" s="2" t="s">
        <v>1458</v>
      </c>
      <c r="H520" s="231"/>
      <c r="I520" s="234"/>
      <c r="J520" s="236"/>
      <c r="K520" s="231"/>
      <c r="L520" s="241"/>
    </row>
    <row r="521" spans="1:12">
      <c r="A521" s="244"/>
      <c r="B521" s="247"/>
      <c r="C521" s="231"/>
      <c r="D521" s="231"/>
      <c r="E521" s="244"/>
      <c r="F521" s="2" t="s">
        <v>2964</v>
      </c>
      <c r="G521" s="2" t="s">
        <v>1460</v>
      </c>
      <c r="H521" s="231"/>
      <c r="I521" s="234"/>
      <c r="J521" s="236"/>
      <c r="K521" s="231"/>
      <c r="L521" s="241"/>
    </row>
    <row r="522" spans="1:12">
      <c r="A522" s="244"/>
      <c r="B522" s="247"/>
      <c r="C522" s="231"/>
      <c r="D522" s="231"/>
      <c r="E522" s="244"/>
      <c r="F522" s="2" t="s">
        <v>1471</v>
      </c>
      <c r="G522" s="2" t="s">
        <v>1472</v>
      </c>
      <c r="H522" s="231"/>
      <c r="I522" s="234"/>
      <c r="J522" s="236"/>
      <c r="K522" s="231"/>
      <c r="L522" s="241"/>
    </row>
    <row r="523" spans="1:12">
      <c r="A523" s="244"/>
      <c r="B523" s="247"/>
      <c r="C523" s="231"/>
      <c r="D523" s="231"/>
      <c r="E523" s="244"/>
      <c r="F523" s="2" t="s">
        <v>1483</v>
      </c>
      <c r="G523" s="2" t="s">
        <v>1484</v>
      </c>
      <c r="H523" s="231"/>
      <c r="I523" s="234"/>
      <c r="J523" s="236"/>
      <c r="K523" s="231"/>
      <c r="L523" s="241"/>
    </row>
    <row r="524" spans="1:12">
      <c r="A524" s="244"/>
      <c r="B524" s="247"/>
      <c r="C524" s="231"/>
      <c r="D524" s="231"/>
      <c r="E524" s="244"/>
      <c r="F524" s="2" t="s">
        <v>1493</v>
      </c>
      <c r="G524" s="2" t="s">
        <v>1494</v>
      </c>
      <c r="H524" s="231"/>
      <c r="I524" s="234"/>
      <c r="J524" s="236"/>
      <c r="K524" s="231"/>
      <c r="L524" s="241"/>
    </row>
    <row r="525" spans="1:12">
      <c r="A525" s="244"/>
      <c r="B525" s="247"/>
      <c r="C525" s="231"/>
      <c r="D525" s="231"/>
      <c r="E525" s="244"/>
      <c r="F525" s="2" t="s">
        <v>1501</v>
      </c>
      <c r="G525" s="2" t="s">
        <v>1502</v>
      </c>
      <c r="H525" s="231"/>
      <c r="I525" s="234"/>
      <c r="J525" s="236"/>
      <c r="K525" s="231"/>
      <c r="L525" s="241"/>
    </row>
    <row r="526" spans="1:12">
      <c r="A526" s="244"/>
      <c r="B526" s="247"/>
      <c r="C526" s="231"/>
      <c r="D526" s="231"/>
      <c r="E526" s="244"/>
      <c r="F526" s="2" t="s">
        <v>1503</v>
      </c>
      <c r="G526" s="2" t="s">
        <v>2965</v>
      </c>
      <c r="H526" s="231"/>
      <c r="I526" s="234"/>
      <c r="J526" s="236"/>
      <c r="K526" s="231"/>
      <c r="L526" s="241"/>
    </row>
    <row r="527" spans="1:12">
      <c r="A527" s="244"/>
      <c r="B527" s="247"/>
      <c r="C527" s="231"/>
      <c r="D527" s="231"/>
      <c r="E527" s="244"/>
      <c r="F527" s="2" t="s">
        <v>2966</v>
      </c>
      <c r="G527" s="2" t="s">
        <v>1506</v>
      </c>
      <c r="H527" s="231"/>
      <c r="I527" s="234"/>
      <c r="J527" s="236"/>
      <c r="K527" s="231"/>
      <c r="L527" s="241"/>
    </row>
    <row r="528" spans="1:12">
      <c r="A528" s="244"/>
      <c r="B528" s="247"/>
      <c r="C528" s="231"/>
      <c r="D528" s="231"/>
      <c r="E528" s="244"/>
      <c r="F528" s="2" t="s">
        <v>2967</v>
      </c>
      <c r="G528" s="2" t="s">
        <v>1510</v>
      </c>
      <c r="H528" s="231"/>
      <c r="I528" s="234"/>
      <c r="J528" s="236"/>
      <c r="K528" s="231"/>
      <c r="L528" s="241"/>
    </row>
    <row r="529" spans="1:12">
      <c r="A529" s="244"/>
      <c r="B529" s="247"/>
      <c r="C529" s="231"/>
      <c r="D529" s="231"/>
      <c r="E529" s="244"/>
      <c r="F529" s="2" t="s">
        <v>1511</v>
      </c>
      <c r="G529" s="2" t="s">
        <v>1512</v>
      </c>
      <c r="H529" s="231"/>
      <c r="I529" s="234"/>
      <c r="J529" s="236"/>
      <c r="K529" s="231"/>
      <c r="L529" s="241"/>
    </row>
    <row r="530" spans="1:12">
      <c r="A530" s="244"/>
      <c r="B530" s="247"/>
      <c r="C530" s="231"/>
      <c r="D530" s="231"/>
      <c r="E530" s="244"/>
      <c r="F530" s="2" t="s">
        <v>1515</v>
      </c>
      <c r="G530" s="2" t="s">
        <v>1516</v>
      </c>
      <c r="H530" s="231"/>
      <c r="I530" s="234"/>
      <c r="J530" s="236"/>
      <c r="K530" s="231"/>
      <c r="L530" s="241"/>
    </row>
    <row r="531" spans="1:12" ht="25.5">
      <c r="A531" s="244"/>
      <c r="B531" s="247"/>
      <c r="C531" s="231"/>
      <c r="D531" s="231"/>
      <c r="E531" s="244"/>
      <c r="F531" s="2" t="s">
        <v>1521</v>
      </c>
      <c r="G531" s="2" t="s">
        <v>1522</v>
      </c>
      <c r="H531" s="231"/>
      <c r="I531" s="234"/>
      <c r="J531" s="236"/>
      <c r="K531" s="231"/>
      <c r="L531" s="241"/>
    </row>
    <row r="532" spans="1:12">
      <c r="A532" s="244"/>
      <c r="B532" s="247"/>
      <c r="C532" s="231"/>
      <c r="D532" s="231"/>
      <c r="E532" s="244"/>
      <c r="F532" s="2" t="s">
        <v>1527</v>
      </c>
      <c r="G532" s="2" t="s">
        <v>1528</v>
      </c>
      <c r="H532" s="231"/>
      <c r="I532" s="234"/>
      <c r="J532" s="236"/>
      <c r="K532" s="231"/>
      <c r="L532" s="241"/>
    </row>
    <row r="533" spans="1:12">
      <c r="A533" s="244"/>
      <c r="B533" s="247"/>
      <c r="C533" s="231"/>
      <c r="D533" s="231"/>
      <c r="E533" s="244"/>
      <c r="F533" s="2" t="s">
        <v>1533</v>
      </c>
      <c r="G533" s="2" t="s">
        <v>1534</v>
      </c>
      <c r="H533" s="231"/>
      <c r="I533" s="234"/>
      <c r="J533" s="236"/>
      <c r="K533" s="231"/>
      <c r="L533" s="241"/>
    </row>
    <row r="534" spans="1:12">
      <c r="A534" s="244"/>
      <c r="B534" s="247"/>
      <c r="C534" s="231"/>
      <c r="D534" s="231"/>
      <c r="E534" s="244"/>
      <c r="F534" s="2" t="s">
        <v>2968</v>
      </c>
      <c r="G534" s="2" t="s">
        <v>1807</v>
      </c>
      <c r="H534" s="231"/>
      <c r="I534" s="234"/>
      <c r="J534" s="236"/>
      <c r="K534" s="231"/>
      <c r="L534" s="241"/>
    </row>
    <row r="535" spans="1:12">
      <c r="A535" s="244"/>
      <c r="B535" s="247"/>
      <c r="C535" s="231"/>
      <c r="D535" s="231"/>
      <c r="E535" s="244"/>
      <c r="F535" s="2" t="s">
        <v>1808</v>
      </c>
      <c r="G535" s="2" t="s">
        <v>1809</v>
      </c>
      <c r="H535" s="231"/>
      <c r="I535" s="234"/>
      <c r="J535" s="236"/>
      <c r="K535" s="231"/>
      <c r="L535" s="241"/>
    </row>
    <row r="536" spans="1:12">
      <c r="A536" s="244"/>
      <c r="B536" s="247"/>
      <c r="C536" s="231"/>
      <c r="D536" s="231"/>
      <c r="E536" s="244"/>
      <c r="F536" s="2" t="s">
        <v>2969</v>
      </c>
      <c r="G536" s="2" t="s">
        <v>2970</v>
      </c>
      <c r="H536" s="231"/>
      <c r="I536" s="234"/>
      <c r="J536" s="236"/>
      <c r="K536" s="231"/>
      <c r="L536" s="241"/>
    </row>
    <row r="537" spans="1:12">
      <c r="A537" s="244"/>
      <c r="B537" s="247"/>
      <c r="C537" s="231"/>
      <c r="D537" s="231"/>
      <c r="E537" s="244"/>
      <c r="F537" s="2" t="s">
        <v>2971</v>
      </c>
      <c r="G537" s="2" t="s">
        <v>2972</v>
      </c>
      <c r="H537" s="231"/>
      <c r="I537" s="234"/>
      <c r="J537" s="236"/>
      <c r="K537" s="231"/>
      <c r="L537" s="241"/>
    </row>
    <row r="538" spans="1:12">
      <c r="A538" s="244"/>
      <c r="B538" s="247"/>
      <c r="C538" s="231"/>
      <c r="D538" s="231"/>
      <c r="E538" s="244"/>
      <c r="F538" s="2" t="s">
        <v>1822</v>
      </c>
      <c r="G538" s="2" t="s">
        <v>1823</v>
      </c>
      <c r="H538" s="231"/>
      <c r="I538" s="234"/>
      <c r="J538" s="236"/>
      <c r="K538" s="231"/>
      <c r="L538" s="241"/>
    </row>
    <row r="539" spans="1:12">
      <c r="A539" s="244"/>
      <c r="B539" s="247"/>
      <c r="C539" s="231"/>
      <c r="D539" s="231"/>
      <c r="E539" s="244"/>
      <c r="F539" s="2" t="s">
        <v>1824</v>
      </c>
      <c r="G539" s="2" t="s">
        <v>1825</v>
      </c>
      <c r="H539" s="231"/>
      <c r="I539" s="234"/>
      <c r="J539" s="236"/>
      <c r="K539" s="231"/>
      <c r="L539" s="241"/>
    </row>
    <row r="540" spans="1:12">
      <c r="A540" s="244"/>
      <c r="B540" s="247"/>
      <c r="C540" s="231"/>
      <c r="D540" s="231"/>
      <c r="E540" s="244"/>
      <c r="F540" s="2" t="s">
        <v>1830</v>
      </c>
      <c r="G540" s="2" t="s">
        <v>1831</v>
      </c>
      <c r="H540" s="231"/>
      <c r="I540" s="234"/>
      <c r="J540" s="236"/>
      <c r="K540" s="231"/>
      <c r="L540" s="241"/>
    </row>
    <row r="541" spans="1:12">
      <c r="A541" s="244"/>
      <c r="B541" s="247"/>
      <c r="C541" s="231"/>
      <c r="D541" s="231"/>
      <c r="E541" s="244"/>
      <c r="F541" s="2" t="s">
        <v>2973</v>
      </c>
      <c r="G541" s="2" t="s">
        <v>1835</v>
      </c>
      <c r="H541" s="231"/>
      <c r="I541" s="234"/>
      <c r="J541" s="236"/>
      <c r="K541" s="231"/>
      <c r="L541" s="241"/>
    </row>
    <row r="542" spans="1:12">
      <c r="A542" s="244"/>
      <c r="B542" s="247"/>
      <c r="C542" s="231"/>
      <c r="D542" s="231"/>
      <c r="E542" s="244"/>
      <c r="F542" s="2" t="s">
        <v>1844</v>
      </c>
      <c r="G542" s="2" t="s">
        <v>1845</v>
      </c>
      <c r="H542" s="231"/>
      <c r="I542" s="234"/>
      <c r="J542" s="236"/>
      <c r="K542" s="231"/>
      <c r="L542" s="241"/>
    </row>
    <row r="543" spans="1:12">
      <c r="A543" s="244"/>
      <c r="B543" s="247"/>
      <c r="C543" s="231"/>
      <c r="D543" s="231"/>
      <c r="E543" s="244"/>
      <c r="F543" s="2" t="s">
        <v>2974</v>
      </c>
      <c r="G543" s="2" t="s">
        <v>1847</v>
      </c>
      <c r="H543" s="231"/>
      <c r="I543" s="234"/>
      <c r="J543" s="236"/>
      <c r="K543" s="231"/>
      <c r="L543" s="241"/>
    </row>
    <row r="544" spans="1:12">
      <c r="A544" s="244"/>
      <c r="B544" s="247"/>
      <c r="C544" s="231"/>
      <c r="D544" s="231"/>
      <c r="E544" s="244"/>
      <c r="F544" s="2" t="s">
        <v>1848</v>
      </c>
      <c r="G544" s="2" t="s">
        <v>1849</v>
      </c>
      <c r="H544" s="231"/>
      <c r="I544" s="234"/>
      <c r="J544" s="236"/>
      <c r="K544" s="231"/>
      <c r="L544" s="241"/>
    </row>
    <row r="545" spans="1:12">
      <c r="A545" s="244"/>
      <c r="B545" s="247"/>
      <c r="C545" s="231"/>
      <c r="D545" s="231"/>
      <c r="E545" s="244"/>
      <c r="F545" s="2" t="s">
        <v>1850</v>
      </c>
      <c r="G545" s="2" t="s">
        <v>1851</v>
      </c>
      <c r="H545" s="231"/>
      <c r="I545" s="234"/>
      <c r="J545" s="236"/>
      <c r="K545" s="231"/>
      <c r="L545" s="241"/>
    </row>
    <row r="546" spans="1:12">
      <c r="A546" s="245"/>
      <c r="B546" s="248"/>
      <c r="C546" s="232"/>
      <c r="D546" s="232"/>
      <c r="E546" s="245"/>
      <c r="F546" s="2" t="s">
        <v>2975</v>
      </c>
      <c r="G546" s="2" t="s">
        <v>1853</v>
      </c>
      <c r="H546" s="232"/>
      <c r="I546" s="235"/>
      <c r="J546" s="236"/>
      <c r="K546" s="232"/>
      <c r="L546" s="242"/>
    </row>
    <row r="547" spans="1:12" ht="38.25">
      <c r="A547" s="1">
        <v>96</v>
      </c>
      <c r="B547" s="46" t="s">
        <v>2978</v>
      </c>
      <c r="C547" s="28">
        <v>80017210727</v>
      </c>
      <c r="D547" s="2" t="s">
        <v>2979</v>
      </c>
      <c r="E547" s="1">
        <v>23</v>
      </c>
      <c r="F547" s="2">
        <v>621400746</v>
      </c>
      <c r="G547" s="2" t="s">
        <v>2980</v>
      </c>
      <c r="H547" s="2">
        <v>621400746</v>
      </c>
      <c r="I547" s="184" t="s">
        <v>2980</v>
      </c>
      <c r="J547" s="149">
        <v>5000</v>
      </c>
      <c r="K547" s="2" t="s">
        <v>2981</v>
      </c>
      <c r="L547" s="205">
        <v>3636.36</v>
      </c>
    </row>
    <row r="548" spans="1:12" ht="51">
      <c r="A548" s="1">
        <v>97</v>
      </c>
      <c r="B548" s="46" t="s">
        <v>2982</v>
      </c>
      <c r="C548" s="28">
        <v>80017210727</v>
      </c>
      <c r="D548" s="2" t="s">
        <v>2983</v>
      </c>
      <c r="E548" s="1">
        <v>23</v>
      </c>
      <c r="F548" s="10" t="s">
        <v>2984</v>
      </c>
      <c r="G548" s="2" t="s">
        <v>2985</v>
      </c>
      <c r="H548" s="2" t="s">
        <v>2984</v>
      </c>
      <c r="I548" s="184" t="s">
        <v>2985</v>
      </c>
      <c r="J548" s="149">
        <v>4000</v>
      </c>
      <c r="K548" s="2" t="s">
        <v>2986</v>
      </c>
      <c r="L548" s="205">
        <v>2650</v>
      </c>
    </row>
    <row r="549" spans="1:12" ht="51">
      <c r="A549" s="1">
        <v>98</v>
      </c>
      <c r="B549" s="46" t="s">
        <v>2987</v>
      </c>
      <c r="C549" s="28">
        <v>80017210727</v>
      </c>
      <c r="D549" s="2" t="s">
        <v>2988</v>
      </c>
      <c r="E549" s="1">
        <v>23</v>
      </c>
      <c r="F549" s="2">
        <v>3503110714</v>
      </c>
      <c r="G549" s="2" t="s">
        <v>2989</v>
      </c>
      <c r="H549" s="2">
        <v>3503110714</v>
      </c>
      <c r="I549" s="184" t="s">
        <v>2989</v>
      </c>
      <c r="J549" s="149">
        <v>43500</v>
      </c>
      <c r="K549" s="2" t="s">
        <v>2990</v>
      </c>
      <c r="L549" s="205">
        <v>35950.410000000003</v>
      </c>
    </row>
    <row r="550" spans="1:12" ht="38.25">
      <c r="A550" s="1">
        <v>99</v>
      </c>
      <c r="B550" s="46" t="s">
        <v>2438</v>
      </c>
      <c r="C550" s="2" t="s">
        <v>2439</v>
      </c>
      <c r="D550" s="2" t="s">
        <v>2440</v>
      </c>
      <c r="E550" s="1">
        <v>26</v>
      </c>
      <c r="F550" s="2" t="s">
        <v>2441</v>
      </c>
      <c r="G550" s="2" t="s">
        <v>2442</v>
      </c>
      <c r="H550" s="2" t="s">
        <v>2443</v>
      </c>
      <c r="I550" s="184" t="s">
        <v>2442</v>
      </c>
      <c r="J550" s="149">
        <v>37871.040000000001</v>
      </c>
      <c r="K550" s="2" t="s">
        <v>2444</v>
      </c>
      <c r="L550" s="205">
        <v>0</v>
      </c>
    </row>
    <row r="551" spans="1:12" ht="25.5">
      <c r="A551" s="1">
        <v>100</v>
      </c>
      <c r="B551" s="46" t="s">
        <v>2445</v>
      </c>
      <c r="C551" s="2" t="s">
        <v>2439</v>
      </c>
      <c r="D551" s="2" t="s">
        <v>2446</v>
      </c>
      <c r="E551" s="1">
        <v>26</v>
      </c>
      <c r="F551" s="2" t="s">
        <v>2447</v>
      </c>
      <c r="G551" s="2" t="s">
        <v>2448</v>
      </c>
      <c r="H551" s="2" t="s">
        <v>2449</v>
      </c>
      <c r="I551" s="184" t="s">
        <v>2448</v>
      </c>
      <c r="J551" s="151">
        <v>4186</v>
      </c>
      <c r="K551" s="2" t="s">
        <v>2450</v>
      </c>
    </row>
    <row r="552" spans="1:12" ht="25.5">
      <c r="A552" s="1">
        <v>101</v>
      </c>
      <c r="B552" s="46">
        <v>4913883886</v>
      </c>
      <c r="C552" s="2" t="s">
        <v>2439</v>
      </c>
      <c r="D552" s="2" t="s">
        <v>2451</v>
      </c>
      <c r="E552" s="1">
        <v>4</v>
      </c>
      <c r="F552" s="2" t="s">
        <v>2452</v>
      </c>
      <c r="G552" s="2" t="s">
        <v>2453</v>
      </c>
      <c r="H552" s="2" t="s">
        <v>2454</v>
      </c>
      <c r="I552" s="184" t="s">
        <v>2453</v>
      </c>
      <c r="J552" s="149">
        <v>59830</v>
      </c>
      <c r="K552" s="138">
        <v>41432</v>
      </c>
      <c r="L552" s="205">
        <v>59830</v>
      </c>
    </row>
    <row r="553" spans="1:12" ht="25.5">
      <c r="A553" s="1">
        <v>102</v>
      </c>
      <c r="B553" s="46" t="s">
        <v>2455</v>
      </c>
      <c r="C553" s="2" t="s">
        <v>2439</v>
      </c>
      <c r="D553" s="2" t="s">
        <v>2456</v>
      </c>
      <c r="E553" s="1">
        <v>4</v>
      </c>
      <c r="F553" s="2" t="s">
        <v>2457</v>
      </c>
      <c r="G553" s="2" t="s">
        <v>2458</v>
      </c>
      <c r="H553" s="2" t="s">
        <v>2459</v>
      </c>
      <c r="I553" s="184" t="s">
        <v>2458</v>
      </c>
      <c r="J553" s="149">
        <v>69272.5</v>
      </c>
      <c r="K553" s="2" t="s">
        <v>2460</v>
      </c>
      <c r="L553" s="205">
        <v>0</v>
      </c>
    </row>
    <row r="554" spans="1:12" ht="25.5">
      <c r="A554" s="1">
        <v>103</v>
      </c>
      <c r="B554" s="46" t="s">
        <v>2461</v>
      </c>
      <c r="C554" s="2" t="s">
        <v>2439</v>
      </c>
      <c r="D554" s="2" t="s">
        <v>2462</v>
      </c>
      <c r="E554" s="1">
        <v>4</v>
      </c>
      <c r="F554" s="2" t="s">
        <v>2463</v>
      </c>
      <c r="G554" s="2" t="s">
        <v>2464</v>
      </c>
      <c r="H554" s="2" t="s">
        <v>2463</v>
      </c>
      <c r="I554" s="184" t="s">
        <v>2464</v>
      </c>
      <c r="J554" s="149">
        <v>49570.58</v>
      </c>
      <c r="K554" s="138">
        <v>41535</v>
      </c>
      <c r="L554" s="205">
        <v>49570.58</v>
      </c>
    </row>
    <row r="555" spans="1:12" ht="25.5">
      <c r="A555" s="1">
        <v>104</v>
      </c>
      <c r="B555" s="46" t="s">
        <v>2465</v>
      </c>
      <c r="C555" s="2" t="s">
        <v>2439</v>
      </c>
      <c r="D555" s="2" t="s">
        <v>2466</v>
      </c>
      <c r="E555" s="1">
        <v>4</v>
      </c>
      <c r="F555" s="2" t="s">
        <v>2467</v>
      </c>
      <c r="G555" s="2" t="s">
        <v>2468</v>
      </c>
      <c r="H555" s="2" t="s">
        <v>2467</v>
      </c>
      <c r="I555" s="184" t="s">
        <v>2468</v>
      </c>
      <c r="J555" s="149">
        <v>55000</v>
      </c>
      <c r="K555" s="138">
        <v>41472</v>
      </c>
      <c r="L555" s="205">
        <v>55000</v>
      </c>
    </row>
    <row r="556" spans="1:12" ht="25.5">
      <c r="A556" s="1">
        <v>105</v>
      </c>
      <c r="B556" s="46" t="s">
        <v>2469</v>
      </c>
      <c r="C556" s="2" t="s">
        <v>2439</v>
      </c>
      <c r="D556" s="2" t="s">
        <v>2470</v>
      </c>
      <c r="E556" s="1">
        <v>4</v>
      </c>
      <c r="F556" s="2" t="s">
        <v>2471</v>
      </c>
      <c r="G556" s="2" t="s">
        <v>2472</v>
      </c>
      <c r="H556" s="2" t="s">
        <v>2471</v>
      </c>
      <c r="I556" s="184" t="s">
        <v>2472</v>
      </c>
      <c r="J556" s="149">
        <v>59100</v>
      </c>
      <c r="K556" s="138">
        <v>41410</v>
      </c>
      <c r="L556" s="205">
        <v>59100</v>
      </c>
    </row>
    <row r="557" spans="1:12" ht="25.5">
      <c r="A557" s="1">
        <v>106</v>
      </c>
      <c r="B557" s="46" t="s">
        <v>2473</v>
      </c>
      <c r="C557" s="2" t="s">
        <v>2439</v>
      </c>
      <c r="D557" s="2" t="s">
        <v>2474</v>
      </c>
      <c r="E557" s="1">
        <v>4</v>
      </c>
      <c r="F557" s="2" t="s">
        <v>2475</v>
      </c>
      <c r="G557" s="2" t="s">
        <v>2476</v>
      </c>
      <c r="H557" s="2" t="s">
        <v>2475</v>
      </c>
      <c r="I557" s="184" t="s">
        <v>2476</v>
      </c>
      <c r="J557" s="149">
        <v>44000</v>
      </c>
      <c r="K557" s="138">
        <v>41492</v>
      </c>
      <c r="L557" s="205">
        <v>44000</v>
      </c>
    </row>
    <row r="558" spans="1:12" ht="25.5">
      <c r="A558" s="1">
        <v>107</v>
      </c>
      <c r="B558" s="46" t="s">
        <v>2477</v>
      </c>
      <c r="C558" s="2" t="s">
        <v>2439</v>
      </c>
      <c r="D558" s="2" t="s">
        <v>2478</v>
      </c>
      <c r="E558" s="1">
        <v>4</v>
      </c>
      <c r="F558" s="2" t="s">
        <v>2479</v>
      </c>
      <c r="G558" s="2" t="s">
        <v>2480</v>
      </c>
      <c r="H558" s="2" t="s">
        <v>2479</v>
      </c>
      <c r="I558" s="184" t="s">
        <v>2480</v>
      </c>
      <c r="J558" s="149">
        <v>47600</v>
      </c>
      <c r="K558" s="2" t="s">
        <v>2450</v>
      </c>
      <c r="L558" s="205">
        <v>27604.1</v>
      </c>
    </row>
    <row r="559" spans="1:12" ht="25.5">
      <c r="A559" s="1">
        <v>108</v>
      </c>
      <c r="B559" s="46" t="s">
        <v>2481</v>
      </c>
      <c r="C559" s="2" t="s">
        <v>2439</v>
      </c>
      <c r="D559" s="2" t="s">
        <v>2482</v>
      </c>
      <c r="E559" s="1">
        <v>4</v>
      </c>
      <c r="F559" s="2" t="s">
        <v>2483</v>
      </c>
      <c r="G559" s="2" t="s">
        <v>2484</v>
      </c>
      <c r="H559" s="2" t="s">
        <v>2483</v>
      </c>
      <c r="I559" s="184" t="s">
        <v>2484</v>
      </c>
      <c r="J559" s="149">
        <v>88000</v>
      </c>
      <c r="K559" s="138">
        <v>41410</v>
      </c>
      <c r="L559" s="205">
        <v>88000</v>
      </c>
    </row>
    <row r="560" spans="1:12" ht="25.5">
      <c r="A560" s="1">
        <v>109</v>
      </c>
      <c r="B560" s="46" t="s">
        <v>2485</v>
      </c>
      <c r="C560" s="2" t="s">
        <v>2439</v>
      </c>
      <c r="D560" s="2" t="s">
        <v>2486</v>
      </c>
      <c r="E560" s="1">
        <v>4</v>
      </c>
      <c r="F560" s="2" t="s">
        <v>2483</v>
      </c>
      <c r="G560" s="2" t="s">
        <v>2484</v>
      </c>
      <c r="H560" s="2" t="s">
        <v>2483</v>
      </c>
      <c r="I560" s="184" t="s">
        <v>2484</v>
      </c>
      <c r="J560" s="149">
        <v>13000</v>
      </c>
      <c r="K560" s="138">
        <v>41410</v>
      </c>
      <c r="L560" s="205">
        <v>13000</v>
      </c>
    </row>
    <row r="561" spans="1:12" ht="25.5">
      <c r="A561" s="1">
        <v>110</v>
      </c>
      <c r="B561" s="46" t="s">
        <v>2487</v>
      </c>
      <c r="C561" s="2" t="s">
        <v>2439</v>
      </c>
      <c r="D561" s="2" t="s">
        <v>2488</v>
      </c>
      <c r="E561" s="1">
        <v>4</v>
      </c>
      <c r="F561" s="2" t="s">
        <v>2483</v>
      </c>
      <c r="G561" s="2" t="s">
        <v>2484</v>
      </c>
      <c r="H561" s="2" t="s">
        <v>2483</v>
      </c>
      <c r="I561" s="184" t="s">
        <v>2484</v>
      </c>
      <c r="J561" s="149">
        <v>12000</v>
      </c>
      <c r="K561" s="138">
        <v>41410</v>
      </c>
      <c r="L561" s="205">
        <v>12000</v>
      </c>
    </row>
    <row r="562" spans="1:12" ht="25.5">
      <c r="A562" s="1">
        <v>111</v>
      </c>
      <c r="B562" s="46" t="s">
        <v>2489</v>
      </c>
      <c r="C562" s="2" t="s">
        <v>2439</v>
      </c>
      <c r="D562" s="2" t="s">
        <v>2490</v>
      </c>
      <c r="E562" s="1">
        <v>4</v>
      </c>
      <c r="F562" s="2" t="s">
        <v>2483</v>
      </c>
      <c r="G562" s="2" t="s">
        <v>2484</v>
      </c>
      <c r="H562" s="2" t="s">
        <v>2483</v>
      </c>
      <c r="I562" s="184" t="s">
        <v>2484</v>
      </c>
      <c r="J562" s="149">
        <v>43000</v>
      </c>
      <c r="K562" s="138">
        <v>41410</v>
      </c>
      <c r="L562" s="205">
        <v>43000</v>
      </c>
    </row>
    <row r="563" spans="1:12" ht="25.5">
      <c r="A563" s="1">
        <v>112</v>
      </c>
      <c r="B563" s="46" t="s">
        <v>2491</v>
      </c>
      <c r="C563" s="2" t="s">
        <v>2439</v>
      </c>
      <c r="D563" s="2" t="s">
        <v>2492</v>
      </c>
      <c r="E563" s="1">
        <v>4</v>
      </c>
      <c r="F563" s="2" t="s">
        <v>2483</v>
      </c>
      <c r="G563" s="2" t="s">
        <v>2484</v>
      </c>
      <c r="H563" s="2" t="s">
        <v>2483</v>
      </c>
      <c r="I563" s="184" t="s">
        <v>2484</v>
      </c>
      <c r="J563" s="149">
        <v>21000</v>
      </c>
      <c r="K563" s="138">
        <v>41410</v>
      </c>
      <c r="L563" s="205">
        <v>21000</v>
      </c>
    </row>
    <row r="564" spans="1:12" ht="25.5">
      <c r="A564" s="1">
        <v>113</v>
      </c>
      <c r="B564" s="46" t="s">
        <v>2493</v>
      </c>
      <c r="C564" s="2" t="s">
        <v>2439</v>
      </c>
      <c r="D564" s="2" t="s">
        <v>2494</v>
      </c>
      <c r="E564" s="1">
        <v>4</v>
      </c>
      <c r="F564" s="2" t="s">
        <v>2483</v>
      </c>
      <c r="G564" s="2" t="s">
        <v>2484</v>
      </c>
      <c r="H564" s="2" t="s">
        <v>2483</v>
      </c>
      <c r="I564" s="184" t="s">
        <v>2484</v>
      </c>
      <c r="J564" s="149">
        <v>31400</v>
      </c>
      <c r="K564" s="138">
        <v>41410</v>
      </c>
      <c r="L564" s="205">
        <v>31400</v>
      </c>
    </row>
    <row r="565" spans="1:12" ht="25.5">
      <c r="A565" s="1">
        <v>114</v>
      </c>
      <c r="B565" s="46" t="s">
        <v>2495</v>
      </c>
      <c r="C565" s="2" t="s">
        <v>2439</v>
      </c>
      <c r="D565" s="2" t="s">
        <v>2496</v>
      </c>
      <c r="E565" s="1">
        <v>4</v>
      </c>
      <c r="F565" s="2" t="s">
        <v>2483</v>
      </c>
      <c r="G565" s="2" t="s">
        <v>2484</v>
      </c>
      <c r="H565" s="2" t="s">
        <v>2483</v>
      </c>
      <c r="I565" s="184" t="s">
        <v>2484</v>
      </c>
      <c r="J565" s="149">
        <v>41000</v>
      </c>
      <c r="K565" s="138">
        <v>41410</v>
      </c>
      <c r="L565" s="205">
        <v>41000</v>
      </c>
    </row>
    <row r="566" spans="1:12" ht="25.5">
      <c r="A566" s="1">
        <v>115</v>
      </c>
      <c r="B566" s="46" t="s">
        <v>2497</v>
      </c>
      <c r="C566" s="2" t="s">
        <v>2439</v>
      </c>
      <c r="D566" s="2" t="s">
        <v>2498</v>
      </c>
      <c r="E566" s="1">
        <v>4</v>
      </c>
      <c r="F566" s="2" t="s">
        <v>2483</v>
      </c>
      <c r="G566" s="2" t="s">
        <v>2484</v>
      </c>
      <c r="H566" s="2" t="s">
        <v>2483</v>
      </c>
      <c r="I566" s="184" t="s">
        <v>2484</v>
      </c>
      <c r="J566" s="149">
        <v>114574</v>
      </c>
      <c r="K566" s="138">
        <v>41410</v>
      </c>
      <c r="L566" s="205">
        <v>114574</v>
      </c>
    </row>
    <row r="567" spans="1:12" ht="25.5">
      <c r="A567" s="1">
        <v>116</v>
      </c>
      <c r="B567" s="46">
        <v>5128766796</v>
      </c>
      <c r="C567" s="2" t="s">
        <v>2439</v>
      </c>
      <c r="D567" s="2" t="s">
        <v>2499</v>
      </c>
      <c r="E567" s="1">
        <v>4</v>
      </c>
      <c r="F567" s="2" t="s">
        <v>2500</v>
      </c>
      <c r="G567" s="2" t="s">
        <v>2501</v>
      </c>
      <c r="H567" s="2" t="s">
        <v>2500</v>
      </c>
      <c r="I567" s="184" t="s">
        <v>2501</v>
      </c>
      <c r="J567" s="149">
        <v>41170</v>
      </c>
      <c r="K567" s="138">
        <v>41618</v>
      </c>
      <c r="L567" s="205">
        <v>41170</v>
      </c>
    </row>
    <row r="568" spans="1:12" ht="25.5">
      <c r="A568" s="1">
        <v>117</v>
      </c>
      <c r="B568" s="46" t="s">
        <v>2502</v>
      </c>
      <c r="C568" s="2" t="s">
        <v>2439</v>
      </c>
      <c r="D568" s="2" t="s">
        <v>2503</v>
      </c>
      <c r="E568" s="1">
        <v>4</v>
      </c>
      <c r="F568" s="2">
        <v>118675684</v>
      </c>
      <c r="G568" s="2" t="s">
        <v>2504</v>
      </c>
      <c r="H568" s="2">
        <v>118675684</v>
      </c>
      <c r="I568" s="184" t="s">
        <v>2504</v>
      </c>
      <c r="J568" s="149">
        <v>109700</v>
      </c>
      <c r="K568" s="138">
        <v>41432</v>
      </c>
      <c r="L568" s="205">
        <v>109700</v>
      </c>
    </row>
    <row r="569" spans="1:12" ht="25.5">
      <c r="A569" s="1">
        <v>118</v>
      </c>
      <c r="B569" s="46" t="s">
        <v>2505</v>
      </c>
      <c r="C569" s="2" t="s">
        <v>2439</v>
      </c>
      <c r="D569" s="2" t="s">
        <v>2506</v>
      </c>
      <c r="E569" s="1">
        <v>4</v>
      </c>
      <c r="F569" s="2">
        <v>10316510154</v>
      </c>
      <c r="G569" s="2" t="s">
        <v>2507</v>
      </c>
      <c r="H569" s="2">
        <v>10316510154</v>
      </c>
      <c r="I569" s="184" t="s">
        <v>2507</v>
      </c>
      <c r="J569" s="149">
        <v>56000</v>
      </c>
      <c r="K569" s="138">
        <v>41569</v>
      </c>
      <c r="L569" s="205">
        <v>56000</v>
      </c>
    </row>
    <row r="570" spans="1:12" ht="25.5">
      <c r="A570" s="1">
        <v>119</v>
      </c>
      <c r="B570" s="46" t="s">
        <v>2508</v>
      </c>
      <c r="C570" s="2" t="s">
        <v>2439</v>
      </c>
      <c r="D570" s="2" t="s">
        <v>2509</v>
      </c>
      <c r="E570" s="1">
        <v>4</v>
      </c>
      <c r="F570" s="2">
        <v>12086540155</v>
      </c>
      <c r="G570" s="2" t="s">
        <v>2510</v>
      </c>
      <c r="H570" s="2">
        <v>12086540155</v>
      </c>
      <c r="I570" s="184" t="s">
        <v>2510</v>
      </c>
      <c r="J570" s="149">
        <v>70400</v>
      </c>
      <c r="K570" s="138">
        <v>41618</v>
      </c>
      <c r="L570" s="205">
        <v>70400</v>
      </c>
    </row>
    <row r="571" spans="1:12" ht="25.5">
      <c r="A571" s="1">
        <v>120</v>
      </c>
      <c r="B571" s="46">
        <v>5142201680</v>
      </c>
      <c r="C571" s="2" t="s">
        <v>2439</v>
      </c>
      <c r="D571" s="2" t="s">
        <v>2511</v>
      </c>
      <c r="E571" s="1">
        <v>4</v>
      </c>
      <c r="F571" s="2" t="s">
        <v>2512</v>
      </c>
      <c r="G571" s="2" t="s">
        <v>2513</v>
      </c>
      <c r="H571" s="2" t="s">
        <v>2512</v>
      </c>
      <c r="I571" s="184" t="s">
        <v>2513</v>
      </c>
      <c r="J571" s="149">
        <v>45600</v>
      </c>
      <c r="K571" s="138">
        <v>41592</v>
      </c>
      <c r="L571" s="205">
        <v>45600</v>
      </c>
    </row>
    <row r="572" spans="1:12" ht="25.5">
      <c r="A572" s="1">
        <v>121</v>
      </c>
      <c r="B572" s="46" t="s">
        <v>2514</v>
      </c>
      <c r="C572" s="2" t="s">
        <v>2439</v>
      </c>
      <c r="D572" s="2" t="s">
        <v>2515</v>
      </c>
      <c r="E572" s="1">
        <v>4</v>
      </c>
      <c r="F572" s="2" t="s">
        <v>2516</v>
      </c>
      <c r="G572" s="2" t="s">
        <v>2517</v>
      </c>
      <c r="H572" s="2" t="s">
        <v>2516</v>
      </c>
      <c r="I572" s="184" t="s">
        <v>2517</v>
      </c>
      <c r="J572" s="149">
        <v>65000</v>
      </c>
      <c r="K572" s="138">
        <v>41619</v>
      </c>
      <c r="L572" s="205">
        <v>65000</v>
      </c>
    </row>
    <row r="573" spans="1:12" ht="25.5">
      <c r="A573" s="1">
        <v>122</v>
      </c>
      <c r="B573" s="46">
        <v>5262993736</v>
      </c>
      <c r="C573" s="2" t="s">
        <v>2439</v>
      </c>
      <c r="D573" s="2" t="s">
        <v>2518</v>
      </c>
      <c r="E573" s="1">
        <v>4</v>
      </c>
      <c r="F573" s="2" t="s">
        <v>2519</v>
      </c>
      <c r="G573" s="2" t="s">
        <v>2520</v>
      </c>
      <c r="H573" s="2" t="s">
        <v>2519</v>
      </c>
      <c r="I573" s="184" t="s">
        <v>2520</v>
      </c>
      <c r="J573" s="149">
        <v>9000</v>
      </c>
      <c r="K573" s="2" t="s">
        <v>2450</v>
      </c>
      <c r="L573" s="205">
        <v>0</v>
      </c>
    </row>
    <row r="574" spans="1:12" ht="38.25">
      <c r="A574" s="1">
        <v>123</v>
      </c>
      <c r="B574" s="46" t="s">
        <v>2521</v>
      </c>
      <c r="C574" s="2" t="s">
        <v>2439</v>
      </c>
      <c r="D574" s="2" t="s">
        <v>2522</v>
      </c>
      <c r="E574" s="1">
        <v>4</v>
      </c>
      <c r="F574" s="2" t="s">
        <v>2523</v>
      </c>
      <c r="G574" s="2" t="s">
        <v>2524</v>
      </c>
      <c r="H574" s="2" t="s">
        <v>2523</v>
      </c>
      <c r="I574" s="184" t="s">
        <v>2524</v>
      </c>
      <c r="J574" s="149">
        <v>106821</v>
      </c>
      <c r="K574" s="138">
        <v>41569</v>
      </c>
      <c r="L574" s="205">
        <v>106821</v>
      </c>
    </row>
    <row r="575" spans="1:12" ht="38.25">
      <c r="A575" s="1">
        <v>124</v>
      </c>
      <c r="B575" s="46" t="s">
        <v>2525</v>
      </c>
      <c r="C575" s="2" t="s">
        <v>2439</v>
      </c>
      <c r="D575" s="2" t="s">
        <v>2522</v>
      </c>
      <c r="E575" s="1">
        <v>4</v>
      </c>
      <c r="F575" s="2" t="s">
        <v>2523</v>
      </c>
      <c r="G575" s="2" t="s">
        <v>2524</v>
      </c>
      <c r="H575" s="2" t="s">
        <v>2523</v>
      </c>
      <c r="I575" s="184" t="s">
        <v>2524</v>
      </c>
      <c r="J575" s="149">
        <v>58179</v>
      </c>
      <c r="K575" s="138">
        <v>41569</v>
      </c>
      <c r="L575" s="205">
        <v>58179</v>
      </c>
    </row>
    <row r="576" spans="1:12" ht="38.25">
      <c r="A576" s="1">
        <v>125</v>
      </c>
      <c r="B576" s="46" t="s">
        <v>2526</v>
      </c>
      <c r="C576" s="2" t="s">
        <v>2439</v>
      </c>
      <c r="D576" s="2" t="s">
        <v>2527</v>
      </c>
      <c r="E576" s="23">
        <v>8</v>
      </c>
      <c r="F576" s="2">
        <v>3343190405</v>
      </c>
      <c r="G576" s="2" t="s">
        <v>2528</v>
      </c>
      <c r="H576" s="2">
        <v>3343190405</v>
      </c>
      <c r="I576" s="184" t="s">
        <v>2529</v>
      </c>
      <c r="J576" s="149">
        <v>62880</v>
      </c>
      <c r="K576" s="2" t="s">
        <v>2530</v>
      </c>
      <c r="L576" s="205">
        <v>0</v>
      </c>
    </row>
    <row r="577" spans="1:12" ht="38.25">
      <c r="A577" s="1">
        <v>126</v>
      </c>
      <c r="B577" s="46" t="s">
        <v>2531</v>
      </c>
      <c r="C577" s="2" t="s">
        <v>2439</v>
      </c>
      <c r="D577" s="2" t="s">
        <v>2532</v>
      </c>
      <c r="E577" s="23">
        <v>8</v>
      </c>
      <c r="F577" s="2" t="s">
        <v>2533</v>
      </c>
      <c r="G577" s="2" t="s">
        <v>2534</v>
      </c>
      <c r="H577" s="2" t="s">
        <v>2533</v>
      </c>
      <c r="I577" s="184" t="s">
        <v>2535</v>
      </c>
      <c r="J577" s="149">
        <v>46000</v>
      </c>
      <c r="K577" s="2" t="s">
        <v>2536</v>
      </c>
      <c r="L577" s="205">
        <v>46000</v>
      </c>
    </row>
    <row r="578" spans="1:12" ht="25.5">
      <c r="A578" s="1">
        <v>127</v>
      </c>
      <c r="B578" s="46" t="s">
        <v>2537</v>
      </c>
      <c r="C578" s="2" t="s">
        <v>2439</v>
      </c>
      <c r="D578" s="2" t="s">
        <v>2538</v>
      </c>
      <c r="E578" s="1">
        <v>26</v>
      </c>
      <c r="F578" s="2">
        <v>4477160156</v>
      </c>
      <c r="G578" s="2" t="s">
        <v>2448</v>
      </c>
      <c r="H578" s="2" t="s">
        <v>2447</v>
      </c>
      <c r="I578" s="184" t="s">
        <v>2448</v>
      </c>
    </row>
    <row r="579" spans="1:12" ht="38.25">
      <c r="A579" s="1">
        <v>128</v>
      </c>
      <c r="B579" s="46" t="s">
        <v>2539</v>
      </c>
      <c r="C579" s="2" t="s">
        <v>2439</v>
      </c>
      <c r="D579" s="2" t="s">
        <v>2540</v>
      </c>
      <c r="E579" s="1">
        <v>23</v>
      </c>
      <c r="F579" s="2" t="s">
        <v>2541</v>
      </c>
      <c r="G579" s="2" t="s">
        <v>2542</v>
      </c>
      <c r="H579" s="2">
        <v>5464330488</v>
      </c>
      <c r="I579" s="184" t="s">
        <v>2542</v>
      </c>
      <c r="J579" s="149">
        <v>52055.6</v>
      </c>
      <c r="K579" s="2" t="s">
        <v>2543</v>
      </c>
      <c r="L579" s="205">
        <v>0</v>
      </c>
    </row>
    <row r="580" spans="1:12" ht="38.25">
      <c r="A580" s="1">
        <v>129</v>
      </c>
      <c r="B580" s="46" t="s">
        <v>2544</v>
      </c>
      <c r="C580" s="2" t="s">
        <v>2439</v>
      </c>
      <c r="D580" s="2" t="s">
        <v>2545</v>
      </c>
      <c r="E580" s="1">
        <v>8</v>
      </c>
      <c r="G580" s="2" t="s">
        <v>2547</v>
      </c>
      <c r="H580" s="2" t="s">
        <v>2546</v>
      </c>
      <c r="I580" s="184" t="s">
        <v>2548</v>
      </c>
      <c r="J580" s="149">
        <v>22373.34</v>
      </c>
      <c r="K580" s="2" t="s">
        <v>2698</v>
      </c>
      <c r="L580" s="205">
        <v>3728.88</v>
      </c>
    </row>
    <row r="581" spans="1:12" ht="38.25">
      <c r="A581" s="1">
        <v>130</v>
      </c>
      <c r="B581" s="46" t="s">
        <v>2699</v>
      </c>
      <c r="C581" s="2" t="s">
        <v>2439</v>
      </c>
      <c r="D581" s="2" t="s">
        <v>2700</v>
      </c>
      <c r="E581" s="1">
        <v>8</v>
      </c>
      <c r="G581" s="2" t="s">
        <v>2547</v>
      </c>
      <c r="H581" s="2" t="s">
        <v>2546</v>
      </c>
      <c r="I581" s="184" t="s">
        <v>2548</v>
      </c>
      <c r="J581" s="149">
        <v>6800</v>
      </c>
      <c r="K581" s="2" t="s">
        <v>2698</v>
      </c>
      <c r="L581" s="205">
        <v>1133.33</v>
      </c>
    </row>
    <row r="582" spans="1:12" ht="38.25">
      <c r="A582" s="1">
        <v>131</v>
      </c>
      <c r="B582" s="46" t="s">
        <v>2701</v>
      </c>
      <c r="C582" s="2" t="s">
        <v>2439</v>
      </c>
      <c r="D582" s="2" t="s">
        <v>2702</v>
      </c>
      <c r="E582" s="1">
        <v>8</v>
      </c>
      <c r="G582" s="2" t="s">
        <v>2547</v>
      </c>
      <c r="H582" s="2" t="s">
        <v>2546</v>
      </c>
      <c r="I582" s="184" t="s">
        <v>2548</v>
      </c>
      <c r="J582" s="149">
        <v>6800</v>
      </c>
      <c r="K582" s="2" t="s">
        <v>2698</v>
      </c>
      <c r="L582" s="205">
        <v>1133.33</v>
      </c>
    </row>
    <row r="583" spans="1:12" ht="38.25">
      <c r="A583" s="1">
        <v>132</v>
      </c>
      <c r="B583" s="46" t="s">
        <v>2703</v>
      </c>
      <c r="C583" s="2" t="s">
        <v>2439</v>
      </c>
      <c r="D583" s="2" t="s">
        <v>2704</v>
      </c>
      <c r="E583" s="1">
        <v>8</v>
      </c>
      <c r="G583" s="2" t="s">
        <v>2547</v>
      </c>
      <c r="H583" s="2" t="s">
        <v>2546</v>
      </c>
      <c r="I583" s="184" t="s">
        <v>2548</v>
      </c>
      <c r="J583" s="149">
        <v>6800</v>
      </c>
      <c r="K583" s="2" t="s">
        <v>2698</v>
      </c>
      <c r="L583" s="205">
        <v>1133.33</v>
      </c>
    </row>
    <row r="584" spans="1:12" ht="38.25">
      <c r="A584" s="1">
        <v>133</v>
      </c>
      <c r="B584" s="46">
        <v>5100012709</v>
      </c>
      <c r="C584" s="2" t="s">
        <v>2439</v>
      </c>
      <c r="D584" s="2" t="s">
        <v>2705</v>
      </c>
      <c r="E584" s="1">
        <v>8</v>
      </c>
      <c r="F584" s="66" t="s">
        <v>3512</v>
      </c>
      <c r="G584" s="2" t="s">
        <v>2547</v>
      </c>
      <c r="I584" s="184" t="s">
        <v>2706</v>
      </c>
    </row>
    <row r="585" spans="1:12" s="229" customFormat="1" ht="51">
      <c r="A585" s="29">
        <v>134</v>
      </c>
      <c r="B585" s="48">
        <v>4763749209</v>
      </c>
      <c r="C585" s="48" t="s">
        <v>2439</v>
      </c>
      <c r="D585" s="48" t="s">
        <v>2707</v>
      </c>
      <c r="E585" s="30">
        <v>8</v>
      </c>
      <c r="F585" s="46" t="s">
        <v>2708</v>
      </c>
      <c r="G585" s="46" t="s">
        <v>2709</v>
      </c>
      <c r="H585" s="48" t="s">
        <v>2708</v>
      </c>
      <c r="I585" s="195" t="s">
        <v>2709</v>
      </c>
      <c r="J585" s="152">
        <f>19900+4000</f>
        <v>23900</v>
      </c>
      <c r="K585" s="141">
        <v>41529</v>
      </c>
      <c r="L585" s="213">
        <v>23900</v>
      </c>
    </row>
    <row r="586" spans="1:12" s="229" customFormat="1" ht="51">
      <c r="A586" s="31">
        <v>135</v>
      </c>
      <c r="B586" s="46">
        <v>4763752482</v>
      </c>
      <c r="C586" s="46" t="s">
        <v>2439</v>
      </c>
      <c r="D586" s="46" t="s">
        <v>2712</v>
      </c>
      <c r="E586" s="32">
        <v>8</v>
      </c>
      <c r="F586" s="46" t="s">
        <v>2708</v>
      </c>
      <c r="G586" s="46" t="s">
        <v>2709</v>
      </c>
      <c r="H586" s="46" t="s">
        <v>2708</v>
      </c>
      <c r="I586" s="196" t="s">
        <v>2709</v>
      </c>
      <c r="J586" s="152">
        <v>23900</v>
      </c>
      <c r="K586" s="142">
        <v>41529</v>
      </c>
      <c r="L586" s="214">
        <v>23900</v>
      </c>
    </row>
    <row r="587" spans="1:12" s="229" customFormat="1" ht="51">
      <c r="A587" s="31">
        <v>136</v>
      </c>
      <c r="B587" s="46">
        <v>4763758974</v>
      </c>
      <c r="C587" s="46" t="s">
        <v>2439</v>
      </c>
      <c r="D587" s="46" t="s">
        <v>2713</v>
      </c>
      <c r="E587" s="32">
        <v>8</v>
      </c>
      <c r="F587" s="67" t="s">
        <v>2708</v>
      </c>
      <c r="G587" s="46" t="s">
        <v>2709</v>
      </c>
      <c r="H587" s="46" t="s">
        <v>2708</v>
      </c>
      <c r="I587" s="196" t="s">
        <v>2709</v>
      </c>
      <c r="J587" s="152">
        <v>23900</v>
      </c>
      <c r="K587" s="142">
        <v>41529</v>
      </c>
      <c r="L587" s="214">
        <v>23900</v>
      </c>
    </row>
    <row r="588" spans="1:12">
      <c r="A588" s="243">
        <v>138</v>
      </c>
      <c r="B588" s="246" t="s">
        <v>2753</v>
      </c>
      <c r="C588" s="230" t="s">
        <v>2439</v>
      </c>
      <c r="D588" s="230" t="s">
        <v>2754</v>
      </c>
      <c r="E588" s="243">
        <v>8</v>
      </c>
      <c r="F588" s="9" t="s">
        <v>2710</v>
      </c>
      <c r="G588" s="2" t="s">
        <v>2755</v>
      </c>
      <c r="H588" s="230" t="s">
        <v>2710</v>
      </c>
      <c r="I588" s="233" t="s">
        <v>2755</v>
      </c>
      <c r="J588" s="236">
        <v>180000</v>
      </c>
      <c r="K588" s="230" t="s">
        <v>2756</v>
      </c>
      <c r="L588" s="240">
        <v>60000</v>
      </c>
    </row>
    <row r="589" spans="1:12">
      <c r="A589" s="245"/>
      <c r="B589" s="248"/>
      <c r="C589" s="232"/>
      <c r="D589" s="232"/>
      <c r="E589" s="245"/>
      <c r="F589" s="42" t="s">
        <v>2757</v>
      </c>
      <c r="G589" s="49" t="s">
        <v>2758</v>
      </c>
      <c r="H589" s="232"/>
      <c r="I589" s="235"/>
      <c r="J589" s="236"/>
      <c r="K589" s="232"/>
      <c r="L589" s="242"/>
    </row>
    <row r="590" spans="1:12" ht="38.25">
      <c r="A590" s="243">
        <v>139</v>
      </c>
      <c r="B590" s="246">
        <v>4849723605</v>
      </c>
      <c r="C590" s="230" t="s">
        <v>2439</v>
      </c>
      <c r="D590" s="230" t="s">
        <v>2759</v>
      </c>
      <c r="E590" s="243">
        <v>1</v>
      </c>
      <c r="F590" s="10" t="s">
        <v>2760</v>
      </c>
      <c r="G590" s="8" t="s">
        <v>2761</v>
      </c>
      <c r="H590" s="230" t="s">
        <v>2762</v>
      </c>
      <c r="I590" s="233" t="s">
        <v>2763</v>
      </c>
      <c r="J590" s="236">
        <v>2200000</v>
      </c>
      <c r="K590" s="230" t="s">
        <v>2764</v>
      </c>
      <c r="L590" s="240">
        <v>0</v>
      </c>
    </row>
    <row r="591" spans="1:12" ht="38.25">
      <c r="A591" s="244"/>
      <c r="B591" s="247"/>
      <c r="C591" s="231"/>
      <c r="D591" s="231"/>
      <c r="E591" s="244"/>
      <c r="F591" s="10" t="s">
        <v>2765</v>
      </c>
      <c r="G591" s="8" t="s">
        <v>2766</v>
      </c>
      <c r="H591" s="231"/>
      <c r="I591" s="234"/>
      <c r="J591" s="236"/>
      <c r="K591" s="231"/>
      <c r="L591" s="241"/>
    </row>
    <row r="592" spans="1:12" ht="25.5">
      <c r="A592" s="244"/>
      <c r="B592" s="247"/>
      <c r="C592" s="231"/>
      <c r="D592" s="231"/>
      <c r="E592" s="244"/>
      <c r="F592" s="2" t="s">
        <v>2767</v>
      </c>
      <c r="G592" s="8" t="s">
        <v>2768</v>
      </c>
      <c r="H592" s="231"/>
      <c r="I592" s="234"/>
      <c r="J592" s="236"/>
      <c r="K592" s="231"/>
      <c r="L592" s="241"/>
    </row>
    <row r="593" spans="1:12" ht="25.5">
      <c r="A593" s="244"/>
      <c r="B593" s="247"/>
      <c r="C593" s="231"/>
      <c r="D593" s="231"/>
      <c r="E593" s="244"/>
      <c r="F593" s="10" t="s">
        <v>2769</v>
      </c>
      <c r="G593" s="8" t="s">
        <v>2770</v>
      </c>
      <c r="H593" s="231"/>
      <c r="I593" s="234"/>
      <c r="J593" s="236"/>
      <c r="K593" s="231"/>
      <c r="L593" s="241"/>
    </row>
    <row r="594" spans="1:12" ht="25.5">
      <c r="A594" s="244"/>
      <c r="B594" s="247"/>
      <c r="C594" s="231"/>
      <c r="D594" s="231"/>
      <c r="E594" s="244"/>
      <c r="F594" s="10" t="s">
        <v>2771</v>
      </c>
      <c r="G594" s="8" t="s">
        <v>2772</v>
      </c>
      <c r="H594" s="231"/>
      <c r="I594" s="234"/>
      <c r="J594" s="236"/>
      <c r="K594" s="231"/>
      <c r="L594" s="241"/>
    </row>
    <row r="595" spans="1:12" ht="25.5">
      <c r="A595" s="244"/>
      <c r="B595" s="247"/>
      <c r="C595" s="231"/>
      <c r="D595" s="231"/>
      <c r="E595" s="244"/>
      <c r="F595" s="10" t="s">
        <v>2773</v>
      </c>
      <c r="G595" s="8" t="s">
        <v>2774</v>
      </c>
      <c r="H595" s="231"/>
      <c r="I595" s="234"/>
      <c r="J595" s="236"/>
      <c r="K595" s="231"/>
      <c r="L595" s="241"/>
    </row>
    <row r="596" spans="1:12" ht="38.25">
      <c r="A596" s="244"/>
      <c r="B596" s="247"/>
      <c r="C596" s="231"/>
      <c r="D596" s="231"/>
      <c r="E596" s="244"/>
      <c r="F596" s="10" t="s">
        <v>2775</v>
      </c>
      <c r="G596" s="8" t="s">
        <v>2776</v>
      </c>
      <c r="H596" s="231"/>
      <c r="I596" s="234"/>
      <c r="J596" s="236"/>
      <c r="K596" s="231"/>
      <c r="L596" s="241"/>
    </row>
    <row r="597" spans="1:12">
      <c r="A597" s="244"/>
      <c r="B597" s="247"/>
      <c r="C597" s="231"/>
      <c r="D597" s="231"/>
      <c r="E597" s="244"/>
      <c r="F597" s="9" t="s">
        <v>2777</v>
      </c>
      <c r="G597" s="8" t="s">
        <v>2778</v>
      </c>
      <c r="H597" s="231"/>
      <c r="I597" s="234"/>
      <c r="J597" s="236"/>
      <c r="K597" s="231"/>
      <c r="L597" s="241"/>
    </row>
    <row r="598" spans="1:12" ht="63.75">
      <c r="A598" s="244"/>
      <c r="B598" s="247"/>
      <c r="C598" s="231"/>
      <c r="D598" s="231"/>
      <c r="E598" s="244"/>
      <c r="F598" s="10" t="s">
        <v>2779</v>
      </c>
      <c r="G598" s="8" t="s">
        <v>2780</v>
      </c>
      <c r="H598" s="231"/>
      <c r="I598" s="234"/>
      <c r="J598" s="236"/>
      <c r="K598" s="231"/>
      <c r="L598" s="241"/>
    </row>
    <row r="599" spans="1:12">
      <c r="A599" s="244"/>
      <c r="B599" s="247"/>
      <c r="C599" s="231"/>
      <c r="D599" s="231"/>
      <c r="E599" s="244"/>
      <c r="F599" s="68" t="s">
        <v>2781</v>
      </c>
      <c r="G599" s="8" t="s">
        <v>2782</v>
      </c>
      <c r="H599" s="231"/>
      <c r="I599" s="234"/>
      <c r="J599" s="236"/>
      <c r="K599" s="231"/>
      <c r="L599" s="241"/>
    </row>
    <row r="600" spans="1:12">
      <c r="A600" s="244"/>
      <c r="B600" s="247"/>
      <c r="C600" s="231"/>
      <c r="D600" s="231"/>
      <c r="E600" s="244"/>
      <c r="F600" s="9" t="s">
        <v>2783</v>
      </c>
      <c r="G600" s="8" t="s">
        <v>2784</v>
      </c>
      <c r="H600" s="231"/>
      <c r="I600" s="234"/>
      <c r="J600" s="236"/>
      <c r="K600" s="231"/>
      <c r="L600" s="241"/>
    </row>
    <row r="601" spans="1:12" ht="25.5">
      <c r="A601" s="244"/>
      <c r="B601" s="247"/>
      <c r="C601" s="231"/>
      <c r="D601" s="231"/>
      <c r="E601" s="244"/>
      <c r="F601" s="10" t="s">
        <v>2785</v>
      </c>
      <c r="G601" s="8" t="s">
        <v>2786</v>
      </c>
      <c r="H601" s="231"/>
      <c r="I601" s="234"/>
      <c r="J601" s="236"/>
      <c r="K601" s="231"/>
      <c r="L601" s="241"/>
    </row>
    <row r="602" spans="1:12">
      <c r="A602" s="244"/>
      <c r="B602" s="247"/>
      <c r="C602" s="231"/>
      <c r="D602" s="231"/>
      <c r="E602" s="244"/>
      <c r="F602" s="9" t="s">
        <v>2762</v>
      </c>
      <c r="G602" s="8" t="s">
        <v>2763</v>
      </c>
      <c r="H602" s="231"/>
      <c r="I602" s="234"/>
      <c r="J602" s="236"/>
      <c r="K602" s="231"/>
      <c r="L602" s="241"/>
    </row>
    <row r="603" spans="1:12">
      <c r="A603" s="244"/>
      <c r="B603" s="247"/>
      <c r="C603" s="231"/>
      <c r="D603" s="231"/>
      <c r="E603" s="244"/>
      <c r="F603" s="9" t="s">
        <v>3031</v>
      </c>
      <c r="G603" s="8" t="s">
        <v>372</v>
      </c>
      <c r="H603" s="231"/>
      <c r="I603" s="234"/>
      <c r="J603" s="236"/>
      <c r="K603" s="231"/>
      <c r="L603" s="241"/>
    </row>
    <row r="604" spans="1:12" ht="25.5">
      <c r="A604" s="244"/>
      <c r="B604" s="247"/>
      <c r="C604" s="231"/>
      <c r="D604" s="231"/>
      <c r="E604" s="244"/>
      <c r="F604" s="10" t="s">
        <v>2787</v>
      </c>
      <c r="G604" s="8" t="s">
        <v>2788</v>
      </c>
      <c r="H604" s="231"/>
      <c r="I604" s="234"/>
      <c r="J604" s="236"/>
      <c r="K604" s="231"/>
      <c r="L604" s="241"/>
    </row>
    <row r="605" spans="1:12" ht="25.5">
      <c r="A605" s="245"/>
      <c r="B605" s="248"/>
      <c r="C605" s="232"/>
      <c r="D605" s="232"/>
      <c r="E605" s="245"/>
      <c r="F605" s="10" t="s">
        <v>2789</v>
      </c>
      <c r="G605" s="8" t="s">
        <v>2790</v>
      </c>
      <c r="H605" s="232"/>
      <c r="I605" s="235"/>
      <c r="J605" s="236"/>
      <c r="K605" s="232"/>
      <c r="L605" s="242"/>
    </row>
    <row r="606" spans="1:12" ht="38.25">
      <c r="A606" s="243">
        <v>140</v>
      </c>
      <c r="B606" s="246" t="s">
        <v>2791</v>
      </c>
      <c r="C606" s="230" t="s">
        <v>2439</v>
      </c>
      <c r="D606" s="230" t="s">
        <v>2792</v>
      </c>
      <c r="E606" s="243">
        <v>1</v>
      </c>
      <c r="F606" s="10" t="s">
        <v>2760</v>
      </c>
      <c r="G606" s="8" t="s">
        <v>2761</v>
      </c>
      <c r="H606" s="230" t="s">
        <v>3031</v>
      </c>
      <c r="I606" s="233" t="s">
        <v>372</v>
      </c>
      <c r="J606" s="236">
        <v>1500000</v>
      </c>
      <c r="K606" s="230" t="s">
        <v>2764</v>
      </c>
      <c r="L606" s="240">
        <v>0</v>
      </c>
    </row>
    <row r="607" spans="1:12" ht="38.25">
      <c r="A607" s="244"/>
      <c r="B607" s="247"/>
      <c r="C607" s="231"/>
      <c r="D607" s="231"/>
      <c r="E607" s="244"/>
      <c r="F607" s="10" t="s">
        <v>2793</v>
      </c>
      <c r="G607" s="8" t="s">
        <v>2794</v>
      </c>
      <c r="H607" s="231"/>
      <c r="I607" s="234"/>
      <c r="J607" s="236"/>
      <c r="K607" s="231"/>
      <c r="L607" s="241"/>
    </row>
    <row r="608" spans="1:12" ht="25.5">
      <c r="A608" s="244"/>
      <c r="B608" s="247"/>
      <c r="C608" s="231"/>
      <c r="D608" s="231"/>
      <c r="E608" s="244"/>
      <c r="F608" s="2" t="s">
        <v>2767</v>
      </c>
      <c r="G608" s="8" t="s">
        <v>2768</v>
      </c>
      <c r="H608" s="231"/>
      <c r="I608" s="234"/>
      <c r="J608" s="236"/>
      <c r="K608" s="231"/>
      <c r="L608" s="241"/>
    </row>
    <row r="609" spans="1:12" ht="25.5">
      <c r="A609" s="244"/>
      <c r="B609" s="247"/>
      <c r="C609" s="231"/>
      <c r="D609" s="231"/>
      <c r="E609" s="244"/>
      <c r="F609" s="10" t="s">
        <v>2769</v>
      </c>
      <c r="G609" s="8" t="s">
        <v>2770</v>
      </c>
      <c r="H609" s="231"/>
      <c r="I609" s="234"/>
      <c r="J609" s="236"/>
      <c r="K609" s="231"/>
      <c r="L609" s="241"/>
    </row>
    <row r="610" spans="1:12" ht="25.5">
      <c r="A610" s="244"/>
      <c r="B610" s="247"/>
      <c r="C610" s="231"/>
      <c r="D610" s="231"/>
      <c r="E610" s="244"/>
      <c r="F610" s="10" t="s">
        <v>2771</v>
      </c>
      <c r="G610" s="8" t="s">
        <v>2772</v>
      </c>
      <c r="H610" s="231"/>
      <c r="I610" s="234"/>
      <c r="J610" s="236"/>
      <c r="K610" s="231"/>
      <c r="L610" s="241"/>
    </row>
    <row r="611" spans="1:12" ht="38.25">
      <c r="A611" s="244"/>
      <c r="B611" s="247"/>
      <c r="C611" s="231"/>
      <c r="D611" s="231"/>
      <c r="E611" s="244"/>
      <c r="F611" s="2" t="s">
        <v>2795</v>
      </c>
      <c r="G611" s="8" t="s">
        <v>2796</v>
      </c>
      <c r="H611" s="231"/>
      <c r="I611" s="234"/>
      <c r="J611" s="236"/>
      <c r="K611" s="231"/>
      <c r="L611" s="241"/>
    </row>
    <row r="612" spans="1:12" ht="38.25">
      <c r="A612" s="244"/>
      <c r="B612" s="247"/>
      <c r="C612" s="231"/>
      <c r="D612" s="231"/>
      <c r="E612" s="244"/>
      <c r="F612" s="10" t="s">
        <v>2775</v>
      </c>
      <c r="G612" s="8" t="s">
        <v>2776</v>
      </c>
      <c r="H612" s="231"/>
      <c r="I612" s="234"/>
      <c r="J612" s="236"/>
      <c r="K612" s="231"/>
      <c r="L612" s="241"/>
    </row>
    <row r="613" spans="1:12">
      <c r="A613" s="244"/>
      <c r="B613" s="247"/>
      <c r="C613" s="231"/>
      <c r="D613" s="231"/>
      <c r="E613" s="244"/>
      <c r="F613" s="68" t="s">
        <v>2781</v>
      </c>
      <c r="G613" s="8" t="s">
        <v>2782</v>
      </c>
      <c r="H613" s="231"/>
      <c r="I613" s="234"/>
      <c r="J613" s="236"/>
      <c r="K613" s="231"/>
      <c r="L613" s="241"/>
    </row>
    <row r="614" spans="1:12">
      <c r="A614" s="244"/>
      <c r="B614" s="247"/>
      <c r="C614" s="231"/>
      <c r="D614" s="231"/>
      <c r="E614" s="244"/>
      <c r="F614" s="9" t="s">
        <v>2783</v>
      </c>
      <c r="G614" s="8" t="s">
        <v>2784</v>
      </c>
      <c r="H614" s="231"/>
      <c r="I614" s="234"/>
      <c r="J614" s="236"/>
      <c r="K614" s="231"/>
      <c r="L614" s="241"/>
    </row>
    <row r="615" spans="1:12" ht="38.25">
      <c r="A615" s="244"/>
      <c r="B615" s="247"/>
      <c r="C615" s="231"/>
      <c r="D615" s="231"/>
      <c r="E615" s="244"/>
      <c r="F615" s="10" t="s">
        <v>2797</v>
      </c>
      <c r="G615" s="8" t="s">
        <v>2798</v>
      </c>
      <c r="H615" s="231"/>
      <c r="I615" s="234"/>
      <c r="J615" s="236"/>
      <c r="K615" s="231"/>
      <c r="L615" s="241"/>
    </row>
    <row r="616" spans="1:12" ht="25.5">
      <c r="A616" s="244"/>
      <c r="B616" s="247"/>
      <c r="C616" s="231"/>
      <c r="D616" s="231"/>
      <c r="E616" s="244"/>
      <c r="F616" s="10" t="s">
        <v>2785</v>
      </c>
      <c r="G616" s="8" t="s">
        <v>2786</v>
      </c>
      <c r="H616" s="231"/>
      <c r="I616" s="234"/>
      <c r="J616" s="236"/>
      <c r="K616" s="231"/>
      <c r="L616" s="241"/>
    </row>
    <row r="617" spans="1:12">
      <c r="A617" s="244"/>
      <c r="B617" s="247"/>
      <c r="C617" s="231"/>
      <c r="D617" s="231"/>
      <c r="E617" s="244"/>
      <c r="F617" s="9" t="s">
        <v>2799</v>
      </c>
      <c r="G617" s="8" t="s">
        <v>2800</v>
      </c>
      <c r="H617" s="231"/>
      <c r="I617" s="234"/>
      <c r="J617" s="236"/>
      <c r="K617" s="231"/>
      <c r="L617" s="241"/>
    </row>
    <row r="618" spans="1:12">
      <c r="A618" s="244"/>
      <c r="B618" s="247"/>
      <c r="C618" s="231"/>
      <c r="D618" s="231"/>
      <c r="E618" s="244"/>
      <c r="F618" s="9" t="s">
        <v>3031</v>
      </c>
      <c r="G618" s="8" t="s">
        <v>372</v>
      </c>
      <c r="H618" s="231"/>
      <c r="I618" s="234"/>
      <c r="J618" s="236"/>
      <c r="K618" s="231"/>
      <c r="L618" s="241"/>
    </row>
    <row r="619" spans="1:12" ht="25.5">
      <c r="A619" s="244"/>
      <c r="B619" s="247"/>
      <c r="C619" s="231"/>
      <c r="D619" s="231"/>
      <c r="E619" s="244"/>
      <c r="F619" s="10" t="s">
        <v>2787</v>
      </c>
      <c r="G619" s="8" t="s">
        <v>2788</v>
      </c>
      <c r="H619" s="231"/>
      <c r="I619" s="234"/>
      <c r="J619" s="236"/>
      <c r="K619" s="231"/>
      <c r="L619" s="241"/>
    </row>
    <row r="620" spans="1:12" ht="25.5">
      <c r="A620" s="244"/>
      <c r="B620" s="247"/>
      <c r="C620" s="231"/>
      <c r="D620" s="231"/>
      <c r="E620" s="244"/>
      <c r="F620" s="10" t="s">
        <v>2789</v>
      </c>
      <c r="G620" s="8" t="s">
        <v>2790</v>
      </c>
      <c r="H620" s="231"/>
      <c r="I620" s="234"/>
      <c r="J620" s="236"/>
      <c r="K620" s="231"/>
      <c r="L620" s="241"/>
    </row>
    <row r="621" spans="1:12" ht="38.25">
      <c r="A621" s="245"/>
      <c r="B621" s="248"/>
      <c r="C621" s="232"/>
      <c r="D621" s="232"/>
      <c r="E621" s="245"/>
      <c r="F621" s="10" t="s">
        <v>2801</v>
      </c>
      <c r="G621" s="8" t="s">
        <v>2802</v>
      </c>
      <c r="H621" s="232"/>
      <c r="I621" s="235"/>
      <c r="J621" s="236"/>
      <c r="K621" s="232"/>
      <c r="L621" s="242"/>
    </row>
    <row r="622" spans="1:12" ht="25.5">
      <c r="A622" s="243">
        <v>142</v>
      </c>
      <c r="B622" s="246">
        <v>5329981775</v>
      </c>
      <c r="C622" s="230" t="s">
        <v>2439</v>
      </c>
      <c r="D622" s="230" t="s">
        <v>75</v>
      </c>
      <c r="E622" s="243">
        <v>8</v>
      </c>
      <c r="F622" s="12">
        <v>5459640727</v>
      </c>
      <c r="G622" s="2" t="s">
        <v>78</v>
      </c>
      <c r="H622" s="230">
        <v>4362750723</v>
      </c>
      <c r="I622" s="233" t="s">
        <v>76</v>
      </c>
      <c r="J622" s="236">
        <v>125379.56</v>
      </c>
      <c r="K622" s="230" t="s">
        <v>77</v>
      </c>
      <c r="L622" s="240">
        <v>0</v>
      </c>
    </row>
    <row r="623" spans="1:12" ht="15">
      <c r="A623" s="244"/>
      <c r="B623" s="247"/>
      <c r="C623" s="231"/>
      <c r="D623" s="231"/>
      <c r="E623" s="244"/>
      <c r="F623" s="13">
        <v>6259270723</v>
      </c>
      <c r="G623" s="2" t="s">
        <v>74</v>
      </c>
      <c r="H623" s="231"/>
      <c r="I623" s="234"/>
      <c r="J623" s="236"/>
      <c r="K623" s="231"/>
      <c r="L623" s="241"/>
    </row>
    <row r="624" spans="1:12">
      <c r="A624" s="244"/>
      <c r="B624" s="247"/>
      <c r="C624" s="231"/>
      <c r="D624" s="231"/>
      <c r="E624" s="244"/>
      <c r="F624" s="12">
        <v>2427120734</v>
      </c>
      <c r="G624" s="2" t="s">
        <v>79</v>
      </c>
      <c r="H624" s="231"/>
      <c r="I624" s="234"/>
      <c r="J624" s="236"/>
      <c r="K624" s="231"/>
      <c r="L624" s="241"/>
    </row>
    <row r="625" spans="1:12" ht="38.25">
      <c r="A625" s="244"/>
      <c r="B625" s="247"/>
      <c r="C625" s="231"/>
      <c r="D625" s="231"/>
      <c r="E625" s="244"/>
      <c r="F625" s="12">
        <v>1691720468</v>
      </c>
      <c r="G625" s="2" t="s">
        <v>80</v>
      </c>
      <c r="H625" s="231"/>
      <c r="I625" s="234"/>
      <c r="J625" s="236"/>
      <c r="K625" s="231"/>
      <c r="L625" s="241"/>
    </row>
    <row r="626" spans="1:12" s="229" customFormat="1" ht="38.25">
      <c r="A626" s="245"/>
      <c r="B626" s="248"/>
      <c r="C626" s="232"/>
      <c r="D626" s="232"/>
      <c r="E626" s="245"/>
      <c r="F626" s="33">
        <v>4362750723</v>
      </c>
      <c r="G626" s="46" t="s">
        <v>76</v>
      </c>
      <c r="H626" s="232"/>
      <c r="I626" s="235"/>
      <c r="J626" s="236"/>
      <c r="K626" s="232"/>
      <c r="L626" s="242"/>
    </row>
    <row r="627" spans="1:12" s="229" customFormat="1">
      <c r="A627" s="237">
        <v>143</v>
      </c>
      <c r="B627" s="246" t="s">
        <v>3534</v>
      </c>
      <c r="C627" s="246" t="s">
        <v>2439</v>
      </c>
      <c r="D627" s="246" t="s">
        <v>81</v>
      </c>
      <c r="E627" s="237">
        <v>1</v>
      </c>
      <c r="F627" s="33" t="s">
        <v>82</v>
      </c>
      <c r="G627" s="46" t="s">
        <v>83</v>
      </c>
      <c r="H627" s="33" t="s">
        <v>84</v>
      </c>
      <c r="I627" s="196" t="s">
        <v>85</v>
      </c>
      <c r="J627" s="257"/>
      <c r="K627" s="246"/>
      <c r="L627" s="251"/>
    </row>
    <row r="628" spans="1:12" s="229" customFormat="1">
      <c r="A628" s="239"/>
      <c r="B628" s="247"/>
      <c r="C628" s="247"/>
      <c r="D628" s="247"/>
      <c r="E628" s="239"/>
      <c r="F628" s="33">
        <v>100450618</v>
      </c>
      <c r="G628" s="46" t="s">
        <v>86</v>
      </c>
      <c r="H628" s="33"/>
      <c r="I628" s="196"/>
      <c r="J628" s="257"/>
      <c r="K628" s="247"/>
      <c r="L628" s="252"/>
    </row>
    <row r="629" spans="1:12" s="229" customFormat="1">
      <c r="A629" s="239"/>
      <c r="B629" s="247"/>
      <c r="C629" s="247"/>
      <c r="D629" s="247"/>
      <c r="E629" s="239"/>
      <c r="F629" s="33">
        <v>5023781007</v>
      </c>
      <c r="G629" s="46" t="s">
        <v>88</v>
      </c>
      <c r="H629" s="33" t="s">
        <v>87</v>
      </c>
      <c r="I629" s="196" t="s">
        <v>88</v>
      </c>
      <c r="J629" s="257"/>
      <c r="K629" s="247"/>
      <c r="L629" s="252"/>
    </row>
    <row r="630" spans="1:12" s="229" customFormat="1" ht="25.5">
      <c r="A630" s="239"/>
      <c r="B630" s="247"/>
      <c r="C630" s="247"/>
      <c r="D630" s="247"/>
      <c r="E630" s="239"/>
      <c r="F630" s="34" t="s">
        <v>89</v>
      </c>
      <c r="G630" s="46" t="s">
        <v>90</v>
      </c>
      <c r="H630" s="33"/>
      <c r="I630" s="196"/>
      <c r="J630" s="257"/>
      <c r="K630" s="247"/>
      <c r="L630" s="252"/>
    </row>
    <row r="631" spans="1:12" s="229" customFormat="1" ht="25.5">
      <c r="A631" s="239"/>
      <c r="B631" s="247"/>
      <c r="C631" s="247"/>
      <c r="D631" s="247"/>
      <c r="E631" s="239"/>
      <c r="F631" s="34"/>
      <c r="G631" s="46" t="s">
        <v>91</v>
      </c>
      <c r="H631" s="33" t="s">
        <v>92</v>
      </c>
      <c r="I631" s="196" t="s">
        <v>93</v>
      </c>
      <c r="J631" s="257"/>
      <c r="K631" s="247"/>
      <c r="L631" s="252"/>
    </row>
    <row r="632" spans="1:12" s="229" customFormat="1">
      <c r="A632" s="239"/>
      <c r="B632" s="247"/>
      <c r="C632" s="247"/>
      <c r="D632" s="247"/>
      <c r="E632" s="239"/>
      <c r="F632" s="33">
        <v>244600649</v>
      </c>
      <c r="G632" s="46" t="s">
        <v>94</v>
      </c>
      <c r="H632" s="33"/>
      <c r="I632" s="196"/>
      <c r="J632" s="257"/>
      <c r="K632" s="247"/>
      <c r="L632" s="252"/>
    </row>
    <row r="633" spans="1:12" s="229" customFormat="1" ht="25.5">
      <c r="A633" s="238"/>
      <c r="B633" s="248"/>
      <c r="C633" s="248"/>
      <c r="D633" s="248"/>
      <c r="E633" s="238"/>
      <c r="F633" s="33">
        <v>125560730</v>
      </c>
      <c r="G633" s="46" t="s">
        <v>93</v>
      </c>
      <c r="H633" s="33"/>
      <c r="I633" s="196"/>
      <c r="J633" s="257"/>
      <c r="K633" s="248"/>
      <c r="L633" s="253"/>
    </row>
    <row r="634" spans="1:12" s="229" customFormat="1" ht="25.5">
      <c r="A634" s="32">
        <v>144</v>
      </c>
      <c r="B634" s="166" t="s">
        <v>3536</v>
      </c>
      <c r="C634" s="46" t="s">
        <v>2439</v>
      </c>
      <c r="D634" s="38" t="s">
        <v>95</v>
      </c>
      <c r="E634" s="35">
        <v>27</v>
      </c>
      <c r="F634" s="36"/>
      <c r="G634" s="38"/>
      <c r="H634" s="37" t="s">
        <v>84</v>
      </c>
      <c r="I634" s="197" t="s">
        <v>83</v>
      </c>
      <c r="J634" s="153">
        <v>46020</v>
      </c>
      <c r="K634" s="38" t="s">
        <v>2450</v>
      </c>
      <c r="L634" s="215">
        <v>0</v>
      </c>
    </row>
    <row r="635" spans="1:12" s="229" customFormat="1" ht="25.5">
      <c r="A635" s="32">
        <v>145</v>
      </c>
      <c r="B635" s="167" t="s">
        <v>3537</v>
      </c>
      <c r="C635" s="46" t="s">
        <v>2439</v>
      </c>
      <c r="D635" s="38" t="s">
        <v>96</v>
      </c>
      <c r="E635" s="35">
        <v>27</v>
      </c>
      <c r="F635" s="36"/>
      <c r="G635" s="38"/>
      <c r="H635" s="37" t="s">
        <v>84</v>
      </c>
      <c r="I635" s="197" t="s">
        <v>83</v>
      </c>
      <c r="J635" s="153">
        <v>84395</v>
      </c>
      <c r="K635" s="38" t="s">
        <v>2450</v>
      </c>
      <c r="L635" s="215">
        <v>0</v>
      </c>
    </row>
    <row r="636" spans="1:12" ht="25.5">
      <c r="A636" s="1">
        <v>146</v>
      </c>
      <c r="B636" s="46">
        <v>48424840037</v>
      </c>
      <c r="C636" s="2" t="s">
        <v>2439</v>
      </c>
      <c r="D636" s="2" t="s">
        <v>97</v>
      </c>
      <c r="E636" s="1">
        <v>4</v>
      </c>
      <c r="G636" s="2" t="s">
        <v>98</v>
      </c>
      <c r="I636" s="184" t="s">
        <v>98</v>
      </c>
      <c r="J636" s="149">
        <v>60000</v>
      </c>
      <c r="K636" s="2" t="s">
        <v>2450</v>
      </c>
      <c r="L636" s="205">
        <v>30000</v>
      </c>
    </row>
    <row r="637" spans="1:12" ht="25.5">
      <c r="A637" s="1">
        <v>147</v>
      </c>
      <c r="B637" s="46" t="s">
        <v>99</v>
      </c>
      <c r="C637" s="2" t="s">
        <v>2439</v>
      </c>
      <c r="D637" s="2" t="s">
        <v>100</v>
      </c>
      <c r="E637" s="1">
        <v>4</v>
      </c>
      <c r="F637" s="2" t="s">
        <v>101</v>
      </c>
      <c r="G637" s="2" t="s">
        <v>102</v>
      </c>
      <c r="H637" s="2" t="s">
        <v>101</v>
      </c>
      <c r="I637" s="184" t="s">
        <v>102</v>
      </c>
      <c r="J637" s="149">
        <v>34017</v>
      </c>
      <c r="K637" s="2" t="s">
        <v>2450</v>
      </c>
      <c r="L637" s="205">
        <v>0</v>
      </c>
    </row>
    <row r="638" spans="1:12" ht="25.5">
      <c r="A638" s="1">
        <v>148</v>
      </c>
      <c r="B638" s="46" t="s">
        <v>103</v>
      </c>
      <c r="C638" s="2" t="s">
        <v>2439</v>
      </c>
      <c r="D638" s="2" t="s">
        <v>104</v>
      </c>
      <c r="E638" s="1">
        <v>4</v>
      </c>
      <c r="F638" s="2" t="s">
        <v>105</v>
      </c>
      <c r="G638" s="2" t="s">
        <v>106</v>
      </c>
      <c r="H638" s="2" t="s">
        <v>105</v>
      </c>
      <c r="I638" s="184" t="s">
        <v>106</v>
      </c>
      <c r="J638" s="149">
        <v>44600</v>
      </c>
      <c r="K638" s="2" t="s">
        <v>2450</v>
      </c>
      <c r="L638" s="205">
        <v>0</v>
      </c>
    </row>
    <row r="639" spans="1:12" ht="25.5">
      <c r="A639" s="1">
        <v>149</v>
      </c>
      <c r="B639" s="46" t="s">
        <v>107</v>
      </c>
      <c r="C639" s="2" t="s">
        <v>2439</v>
      </c>
      <c r="D639" s="2" t="s">
        <v>108</v>
      </c>
      <c r="E639" s="1">
        <v>4</v>
      </c>
      <c r="F639" s="2" t="s">
        <v>109</v>
      </c>
      <c r="G639" s="2" t="s">
        <v>110</v>
      </c>
      <c r="H639" s="2" t="s">
        <v>109</v>
      </c>
      <c r="I639" s="184" t="s">
        <v>110</v>
      </c>
      <c r="J639" s="149">
        <v>46184.18</v>
      </c>
      <c r="K639" s="138">
        <v>41550</v>
      </c>
      <c r="L639" s="205">
        <v>46184.18</v>
      </c>
    </row>
    <row r="640" spans="1:12" ht="25.5">
      <c r="A640" s="1">
        <v>150</v>
      </c>
      <c r="B640" s="46" t="s">
        <v>111</v>
      </c>
      <c r="C640" s="2" t="s">
        <v>2439</v>
      </c>
      <c r="D640" s="2" t="s">
        <v>112</v>
      </c>
      <c r="E640" s="1">
        <v>4</v>
      </c>
      <c r="F640" s="2" t="s">
        <v>113</v>
      </c>
      <c r="G640" s="2" t="s">
        <v>114</v>
      </c>
      <c r="H640" s="2" t="s">
        <v>113</v>
      </c>
      <c r="I640" s="184" t="s">
        <v>114</v>
      </c>
      <c r="J640" s="149">
        <v>50000</v>
      </c>
      <c r="K640" s="2" t="s">
        <v>2450</v>
      </c>
      <c r="L640" s="205">
        <v>0</v>
      </c>
    </row>
    <row r="641" spans="1:12" ht="25.5">
      <c r="A641" s="1">
        <v>151</v>
      </c>
      <c r="B641" s="46" t="s">
        <v>115</v>
      </c>
      <c r="C641" s="2" t="s">
        <v>2439</v>
      </c>
      <c r="D641" s="2" t="s">
        <v>116</v>
      </c>
      <c r="E641" s="1">
        <v>4</v>
      </c>
      <c r="G641" s="2" t="s">
        <v>117</v>
      </c>
      <c r="I641" s="184" t="s">
        <v>117</v>
      </c>
      <c r="J641" s="149">
        <v>55000</v>
      </c>
      <c r="K641" s="138">
        <v>41564</v>
      </c>
      <c r="L641" s="205">
        <v>55000</v>
      </c>
    </row>
    <row r="642" spans="1:12" ht="26.25" thickBot="1">
      <c r="A642" s="1">
        <v>152</v>
      </c>
      <c r="B642" s="46" t="s">
        <v>118</v>
      </c>
      <c r="C642" s="2" t="s">
        <v>2439</v>
      </c>
      <c r="D642" s="2" t="s">
        <v>119</v>
      </c>
      <c r="E642" s="1">
        <v>4</v>
      </c>
      <c r="F642" s="2" t="s">
        <v>120</v>
      </c>
      <c r="G642" s="2" t="s">
        <v>121</v>
      </c>
      <c r="H642" s="2" t="s">
        <v>120</v>
      </c>
      <c r="I642" s="184" t="s">
        <v>121</v>
      </c>
      <c r="J642" s="149">
        <v>44200</v>
      </c>
      <c r="L642" s="205">
        <f>+J642</f>
        <v>44200</v>
      </c>
    </row>
    <row r="643" spans="1:12" ht="26.25" thickBot="1">
      <c r="A643" s="1">
        <v>153</v>
      </c>
      <c r="B643" s="46" t="s">
        <v>122</v>
      </c>
      <c r="C643" s="47">
        <v>80021210721</v>
      </c>
      <c r="D643" s="2" t="s">
        <v>123</v>
      </c>
      <c r="E643" s="1">
        <v>23</v>
      </c>
      <c r="F643" s="2">
        <v>1753841004</v>
      </c>
      <c r="G643" s="2" t="s">
        <v>124</v>
      </c>
      <c r="H643" s="2">
        <v>175381004</v>
      </c>
      <c r="I643" s="184" t="s">
        <v>124</v>
      </c>
      <c r="J643" s="149">
        <v>20000</v>
      </c>
      <c r="K643" s="2" t="s">
        <v>125</v>
      </c>
      <c r="L643" s="205">
        <v>4484</v>
      </c>
    </row>
    <row r="644" spans="1:12" ht="39" thickBot="1">
      <c r="A644" s="1">
        <v>154</v>
      </c>
      <c r="B644" s="46">
        <v>5126102131</v>
      </c>
      <c r="C644" s="47">
        <v>80021210721</v>
      </c>
      <c r="D644" s="2" t="s">
        <v>126</v>
      </c>
      <c r="E644" s="1">
        <v>4</v>
      </c>
      <c r="F644" s="2">
        <v>5639550721</v>
      </c>
      <c r="G644" s="2" t="s">
        <v>127</v>
      </c>
      <c r="H644" s="2">
        <v>5639550721</v>
      </c>
      <c r="I644" s="184" t="s">
        <v>127</v>
      </c>
      <c r="J644" s="151">
        <v>432000</v>
      </c>
      <c r="K644" s="2" t="s">
        <v>125</v>
      </c>
      <c r="L644" s="205">
        <v>60788</v>
      </c>
    </row>
    <row r="645" spans="1:12" ht="25.5">
      <c r="A645" s="1">
        <v>155</v>
      </c>
      <c r="B645" s="46">
        <v>2629660</v>
      </c>
      <c r="C645" s="47">
        <v>80021210721</v>
      </c>
      <c r="D645" s="2" t="s">
        <v>128</v>
      </c>
      <c r="E645" s="1">
        <v>23</v>
      </c>
      <c r="F645" s="2" t="s">
        <v>129</v>
      </c>
      <c r="G645" s="2" t="s">
        <v>130</v>
      </c>
      <c r="H645" s="2" t="s">
        <v>129</v>
      </c>
      <c r="I645" s="184" t="s">
        <v>130</v>
      </c>
      <c r="J645" s="149">
        <v>111111.11</v>
      </c>
      <c r="K645" s="2" t="s">
        <v>131</v>
      </c>
      <c r="L645" s="205">
        <v>40975.54</v>
      </c>
    </row>
    <row r="646" spans="1:12" ht="25.5">
      <c r="A646" s="1">
        <v>156</v>
      </c>
      <c r="B646" s="46" t="s">
        <v>132</v>
      </c>
      <c r="C646" s="28">
        <v>80017210727</v>
      </c>
      <c r="D646" s="2" t="s">
        <v>133</v>
      </c>
      <c r="E646" s="1">
        <v>8</v>
      </c>
      <c r="F646" s="2">
        <v>1257890747</v>
      </c>
      <c r="G646" s="2" t="s">
        <v>140</v>
      </c>
      <c r="H646" s="2" t="s">
        <v>134</v>
      </c>
      <c r="I646" s="184" t="s">
        <v>135</v>
      </c>
      <c r="J646" s="151">
        <v>1950</v>
      </c>
      <c r="K646" s="2" t="s">
        <v>136</v>
      </c>
      <c r="L646" s="205">
        <v>9750</v>
      </c>
    </row>
    <row r="647" spans="1:12">
      <c r="C647" s="22"/>
      <c r="F647" s="2">
        <v>1346160743</v>
      </c>
      <c r="G647" s="2" t="s">
        <v>3545</v>
      </c>
    </row>
    <row r="648" spans="1:12">
      <c r="C648" s="22"/>
      <c r="F648" s="2">
        <v>3595890751</v>
      </c>
      <c r="G648" s="2" t="s">
        <v>3546</v>
      </c>
    </row>
    <row r="649" spans="1:12">
      <c r="C649" s="22"/>
      <c r="F649" s="2">
        <v>2373830740</v>
      </c>
      <c r="G649" s="2" t="s">
        <v>3547</v>
      </c>
    </row>
    <row r="650" spans="1:12">
      <c r="C650" s="22"/>
      <c r="F650" s="2">
        <v>442340758</v>
      </c>
      <c r="G650" s="2" t="s">
        <v>135</v>
      </c>
    </row>
    <row r="652" spans="1:12" ht="25.5">
      <c r="A652" s="1">
        <v>157</v>
      </c>
      <c r="B652" s="46" t="s">
        <v>137</v>
      </c>
      <c r="C652" s="28">
        <v>80017210727</v>
      </c>
      <c r="D652" s="2" t="s">
        <v>138</v>
      </c>
      <c r="E652" s="1">
        <v>8</v>
      </c>
      <c r="F652" s="2">
        <v>1257890747</v>
      </c>
      <c r="G652" s="2" t="s">
        <v>140</v>
      </c>
      <c r="H652" s="2" t="s">
        <v>139</v>
      </c>
      <c r="I652" s="184" t="s">
        <v>140</v>
      </c>
      <c r="J652" s="151">
        <v>2100</v>
      </c>
      <c r="K652" s="2" t="s">
        <v>136</v>
      </c>
      <c r="L652" s="205">
        <v>10500</v>
      </c>
    </row>
    <row r="653" spans="1:12">
      <c r="C653" s="28"/>
      <c r="F653" s="2">
        <v>1346160743</v>
      </c>
      <c r="G653" s="2" t="s">
        <v>3545</v>
      </c>
      <c r="J653" s="151"/>
    </row>
    <row r="654" spans="1:12">
      <c r="C654" s="28"/>
      <c r="F654" s="2">
        <v>3595890751</v>
      </c>
      <c r="G654" s="2" t="s">
        <v>3546</v>
      </c>
      <c r="J654" s="151"/>
    </row>
    <row r="655" spans="1:12">
      <c r="C655" s="28"/>
      <c r="F655" s="2">
        <v>2373830740</v>
      </c>
      <c r="G655" s="2" t="s">
        <v>3547</v>
      </c>
      <c r="J655" s="151"/>
    </row>
    <row r="656" spans="1:12">
      <c r="C656" s="28"/>
      <c r="F656" s="2">
        <v>442340758</v>
      </c>
      <c r="G656" s="2" t="s">
        <v>135</v>
      </c>
      <c r="J656" s="151"/>
    </row>
    <row r="657" spans="1:12">
      <c r="C657" s="28"/>
      <c r="J657" s="151"/>
    </row>
    <row r="658" spans="1:12" ht="25.5">
      <c r="A658" s="1">
        <v>158</v>
      </c>
      <c r="B658" s="46" t="s">
        <v>141</v>
      </c>
      <c r="C658" s="28">
        <v>80017210727</v>
      </c>
      <c r="D658" s="2" t="s">
        <v>142</v>
      </c>
      <c r="E658" s="1">
        <v>8</v>
      </c>
      <c r="F658" s="2" t="s">
        <v>143</v>
      </c>
      <c r="G658" s="2" t="s">
        <v>144</v>
      </c>
      <c r="H658" s="2" t="s">
        <v>143</v>
      </c>
      <c r="I658" s="184" t="s">
        <v>145</v>
      </c>
      <c r="J658" s="180" t="s">
        <v>146</v>
      </c>
      <c r="K658" s="2" t="s">
        <v>147</v>
      </c>
      <c r="L658" s="205" t="s">
        <v>148</v>
      </c>
    </row>
    <row r="659" spans="1:12">
      <c r="A659" s="1">
        <v>159</v>
      </c>
      <c r="B659" s="46" t="s">
        <v>149</v>
      </c>
      <c r="C659" s="28">
        <v>80017210727</v>
      </c>
      <c r="D659" s="2" t="s">
        <v>150</v>
      </c>
      <c r="E659" s="1">
        <v>8</v>
      </c>
      <c r="F659" s="2" t="s">
        <v>1405</v>
      </c>
      <c r="G659" s="2" t="s">
        <v>151</v>
      </c>
      <c r="H659" s="2" t="s">
        <v>1405</v>
      </c>
      <c r="I659" s="184" t="s">
        <v>152</v>
      </c>
      <c r="J659" s="151">
        <v>42</v>
      </c>
      <c r="K659" s="2" t="s">
        <v>147</v>
      </c>
      <c r="L659" s="205" t="s">
        <v>153</v>
      </c>
    </row>
    <row r="660" spans="1:12">
      <c r="A660" s="1">
        <v>160</v>
      </c>
      <c r="B660" s="46" t="s">
        <v>154</v>
      </c>
      <c r="C660" s="28">
        <v>80017210727</v>
      </c>
      <c r="D660" s="2" t="s">
        <v>155</v>
      </c>
      <c r="E660" s="1">
        <v>8</v>
      </c>
      <c r="F660" s="2" t="s">
        <v>156</v>
      </c>
      <c r="G660" s="2" t="s">
        <v>157</v>
      </c>
      <c r="H660" s="2" t="s">
        <v>156</v>
      </c>
      <c r="I660" s="184" t="s">
        <v>157</v>
      </c>
      <c r="J660" s="149">
        <v>2494.9</v>
      </c>
      <c r="K660" s="2" t="s">
        <v>1929</v>
      </c>
      <c r="L660" s="205" t="s">
        <v>2870</v>
      </c>
    </row>
    <row r="661" spans="1:12">
      <c r="A661" s="1">
        <v>161</v>
      </c>
      <c r="B661" s="46" t="s">
        <v>2871</v>
      </c>
      <c r="C661" s="28">
        <v>80017210727</v>
      </c>
      <c r="D661" s="2" t="s">
        <v>2872</v>
      </c>
      <c r="E661" s="1">
        <v>8</v>
      </c>
      <c r="F661" s="2" t="s">
        <v>1405</v>
      </c>
      <c r="G661" s="2" t="s">
        <v>151</v>
      </c>
      <c r="H661" s="2" t="s">
        <v>1405</v>
      </c>
      <c r="I661" s="184" t="s">
        <v>151</v>
      </c>
      <c r="J661" s="149">
        <v>2400</v>
      </c>
      <c r="K661" s="2" t="s">
        <v>2873</v>
      </c>
      <c r="L661" s="205" t="s">
        <v>2874</v>
      </c>
    </row>
    <row r="662" spans="1:12">
      <c r="A662" s="1">
        <v>162</v>
      </c>
      <c r="B662" s="46" t="s">
        <v>2875</v>
      </c>
      <c r="C662" s="28">
        <v>80017210727</v>
      </c>
      <c r="D662" s="2" t="s">
        <v>2872</v>
      </c>
      <c r="E662" s="1">
        <v>8</v>
      </c>
      <c r="F662" s="2" t="s">
        <v>1405</v>
      </c>
      <c r="G662" s="2" t="s">
        <v>151</v>
      </c>
      <c r="H662" s="2" t="s">
        <v>1405</v>
      </c>
      <c r="I662" s="184" t="s">
        <v>151</v>
      </c>
      <c r="J662" s="149">
        <v>1580</v>
      </c>
      <c r="K662" s="2" t="s">
        <v>147</v>
      </c>
      <c r="L662" s="205" t="s">
        <v>2876</v>
      </c>
    </row>
    <row r="663" spans="1:12">
      <c r="A663" s="243">
        <v>163</v>
      </c>
      <c r="B663" s="246" t="s">
        <v>2877</v>
      </c>
      <c r="C663" s="230">
        <v>80017210727</v>
      </c>
      <c r="D663" s="230" t="s">
        <v>2878</v>
      </c>
      <c r="E663" s="243">
        <v>8</v>
      </c>
      <c r="F663" s="2" t="s">
        <v>2879</v>
      </c>
      <c r="G663" s="2" t="s">
        <v>2880</v>
      </c>
      <c r="H663" s="230" t="s">
        <v>2879</v>
      </c>
      <c r="I663" s="233" t="s">
        <v>2881</v>
      </c>
      <c r="J663" s="236">
        <v>32265.99</v>
      </c>
      <c r="K663" s="230" t="s">
        <v>2882</v>
      </c>
      <c r="L663" s="240" t="s">
        <v>2883</v>
      </c>
    </row>
    <row r="664" spans="1:12">
      <c r="A664" s="244"/>
      <c r="B664" s="247"/>
      <c r="C664" s="231"/>
      <c r="D664" s="231"/>
      <c r="E664" s="244"/>
      <c r="F664" s="2" t="s">
        <v>2884</v>
      </c>
      <c r="G664" s="2" t="s">
        <v>2885</v>
      </c>
      <c r="H664" s="231"/>
      <c r="I664" s="234"/>
      <c r="J664" s="236"/>
      <c r="K664" s="231"/>
      <c r="L664" s="241"/>
    </row>
    <row r="665" spans="1:12">
      <c r="A665" s="244"/>
      <c r="B665" s="247"/>
      <c r="C665" s="231"/>
      <c r="D665" s="231"/>
      <c r="E665" s="244"/>
      <c r="F665" s="2" t="s">
        <v>2886</v>
      </c>
      <c r="G665" s="2" t="s">
        <v>2887</v>
      </c>
      <c r="H665" s="231"/>
      <c r="I665" s="234"/>
      <c r="J665" s="236"/>
      <c r="K665" s="231"/>
      <c r="L665" s="241"/>
    </row>
    <row r="666" spans="1:12">
      <c r="A666" s="244"/>
      <c r="B666" s="247"/>
      <c r="C666" s="231"/>
      <c r="D666" s="231"/>
      <c r="E666" s="244"/>
      <c r="F666" s="2" t="s">
        <v>2888</v>
      </c>
      <c r="G666" s="2" t="s">
        <v>2889</v>
      </c>
      <c r="H666" s="231"/>
      <c r="I666" s="234"/>
      <c r="J666" s="236"/>
      <c r="K666" s="231"/>
      <c r="L666" s="241"/>
    </row>
    <row r="667" spans="1:12">
      <c r="A667" s="245"/>
      <c r="B667" s="248"/>
      <c r="C667" s="232"/>
      <c r="D667" s="232"/>
      <c r="E667" s="245"/>
      <c r="F667" s="2" t="s">
        <v>2890</v>
      </c>
      <c r="G667" s="2" t="s">
        <v>2891</v>
      </c>
      <c r="H667" s="232"/>
      <c r="I667" s="235"/>
      <c r="J667" s="236"/>
      <c r="K667" s="232"/>
      <c r="L667" s="242"/>
    </row>
    <row r="668" spans="1:12">
      <c r="A668" s="243">
        <v>164</v>
      </c>
      <c r="B668" s="246" t="s">
        <v>2892</v>
      </c>
      <c r="C668" s="230">
        <v>80017210727</v>
      </c>
      <c r="D668" s="230" t="s">
        <v>2893</v>
      </c>
      <c r="E668" s="243">
        <v>8</v>
      </c>
      <c r="F668" s="2" t="s">
        <v>2894</v>
      </c>
      <c r="G668" s="2" t="s">
        <v>2895</v>
      </c>
      <c r="H668" s="230" t="s">
        <v>2896</v>
      </c>
      <c r="I668" s="233" t="s">
        <v>2897</v>
      </c>
      <c r="J668" s="236">
        <v>6105.79</v>
      </c>
      <c r="K668" s="281">
        <v>41639</v>
      </c>
      <c r="L668" s="240"/>
    </row>
    <row r="669" spans="1:12">
      <c r="A669" s="245"/>
      <c r="B669" s="248"/>
      <c r="C669" s="232"/>
      <c r="D669" s="232"/>
      <c r="E669" s="245"/>
      <c r="F669" s="2" t="s">
        <v>2896</v>
      </c>
      <c r="G669" s="2" t="s">
        <v>2897</v>
      </c>
      <c r="H669" s="232"/>
      <c r="I669" s="235"/>
      <c r="J669" s="236"/>
      <c r="K669" s="283"/>
      <c r="L669" s="242"/>
    </row>
    <row r="670" spans="1:12">
      <c r="A670" s="243">
        <v>165</v>
      </c>
      <c r="B670" s="246" t="s">
        <v>2898</v>
      </c>
      <c r="C670" s="230">
        <v>80017210727</v>
      </c>
      <c r="D670" s="230" t="s">
        <v>2899</v>
      </c>
      <c r="E670" s="243">
        <v>8</v>
      </c>
      <c r="F670" s="2" t="s">
        <v>2900</v>
      </c>
      <c r="G670" s="2" t="s">
        <v>2901</v>
      </c>
      <c r="H670" s="230" t="s">
        <v>2900</v>
      </c>
      <c r="I670" s="233" t="s">
        <v>2901</v>
      </c>
      <c r="J670" s="236">
        <v>3950</v>
      </c>
      <c r="K670" s="281">
        <v>41759</v>
      </c>
      <c r="L670" s="240" t="s">
        <v>2902</v>
      </c>
    </row>
    <row r="671" spans="1:12">
      <c r="A671" s="244"/>
      <c r="B671" s="247"/>
      <c r="C671" s="231"/>
      <c r="D671" s="231"/>
      <c r="E671" s="244"/>
      <c r="F671" s="2" t="s">
        <v>2903</v>
      </c>
      <c r="G671" s="2" t="s">
        <v>2904</v>
      </c>
      <c r="H671" s="231"/>
      <c r="I671" s="234"/>
      <c r="J671" s="236"/>
      <c r="K671" s="282"/>
      <c r="L671" s="241"/>
    </row>
    <row r="672" spans="1:12">
      <c r="A672" s="245"/>
      <c r="B672" s="248"/>
      <c r="C672" s="232"/>
      <c r="D672" s="232"/>
      <c r="E672" s="245"/>
      <c r="F672" s="2" t="s">
        <v>2905</v>
      </c>
      <c r="G672" s="2" t="s">
        <v>2906</v>
      </c>
      <c r="H672" s="232"/>
      <c r="I672" s="235"/>
      <c r="J672" s="236"/>
      <c r="K672" s="283"/>
      <c r="L672" s="242"/>
    </row>
    <row r="673" spans="1:12">
      <c r="A673" s="243">
        <v>166</v>
      </c>
      <c r="B673" s="246" t="s">
        <v>2907</v>
      </c>
      <c r="C673" s="230">
        <v>80017210727</v>
      </c>
      <c r="D673" s="230" t="s">
        <v>2908</v>
      </c>
      <c r="E673" s="243">
        <v>8</v>
      </c>
      <c r="F673" s="2" t="s">
        <v>2900</v>
      </c>
      <c r="G673" s="2" t="s">
        <v>2901</v>
      </c>
      <c r="H673" s="230" t="s">
        <v>2900</v>
      </c>
      <c r="I673" s="233" t="s">
        <v>2901</v>
      </c>
      <c r="J673" s="236">
        <v>2850</v>
      </c>
      <c r="K673" s="281">
        <v>41759</v>
      </c>
      <c r="L673" s="240" t="s">
        <v>2909</v>
      </c>
    </row>
    <row r="674" spans="1:12">
      <c r="A674" s="244"/>
      <c r="B674" s="247"/>
      <c r="C674" s="231"/>
      <c r="D674" s="231"/>
      <c r="E674" s="244"/>
      <c r="F674" s="2" t="s">
        <v>2903</v>
      </c>
      <c r="G674" s="2" t="s">
        <v>2904</v>
      </c>
      <c r="H674" s="231"/>
      <c r="I674" s="234"/>
      <c r="J674" s="236"/>
      <c r="K674" s="282"/>
      <c r="L674" s="241"/>
    </row>
    <row r="675" spans="1:12">
      <c r="A675" s="245"/>
      <c r="B675" s="248"/>
      <c r="C675" s="232"/>
      <c r="D675" s="232"/>
      <c r="E675" s="245"/>
      <c r="F675" s="2" t="s">
        <v>2905</v>
      </c>
      <c r="G675" s="2" t="s">
        <v>2906</v>
      </c>
      <c r="H675" s="232"/>
      <c r="I675" s="235"/>
      <c r="J675" s="236"/>
      <c r="K675" s="283"/>
      <c r="L675" s="242"/>
    </row>
    <row r="676" spans="1:12">
      <c r="A676" s="243">
        <v>167</v>
      </c>
      <c r="B676" s="246" t="s">
        <v>2910</v>
      </c>
      <c r="C676" s="230">
        <v>80017210727</v>
      </c>
      <c r="D676" s="230" t="s">
        <v>2911</v>
      </c>
      <c r="E676" s="243">
        <v>8</v>
      </c>
      <c r="F676" s="2" t="s">
        <v>2903</v>
      </c>
      <c r="G676" s="2" t="s">
        <v>2904</v>
      </c>
      <c r="H676" s="230" t="s">
        <v>2905</v>
      </c>
      <c r="I676" s="233" t="s">
        <v>2906</v>
      </c>
      <c r="J676" s="236">
        <v>3500</v>
      </c>
      <c r="K676" s="281">
        <v>41759</v>
      </c>
      <c r="L676" s="240" t="s">
        <v>2912</v>
      </c>
    </row>
    <row r="677" spans="1:12">
      <c r="A677" s="245"/>
      <c r="B677" s="248"/>
      <c r="C677" s="232"/>
      <c r="D677" s="232"/>
      <c r="E677" s="245"/>
      <c r="F677" s="2" t="s">
        <v>2905</v>
      </c>
      <c r="G677" s="2" t="s">
        <v>2906</v>
      </c>
      <c r="H677" s="232"/>
      <c r="I677" s="235"/>
      <c r="J677" s="236"/>
      <c r="K677" s="283"/>
      <c r="L677" s="242"/>
    </row>
    <row r="678" spans="1:12">
      <c r="A678" s="1">
        <v>168</v>
      </c>
      <c r="B678" s="46" t="s">
        <v>2913</v>
      </c>
      <c r="C678" s="28">
        <v>80017210727</v>
      </c>
      <c r="D678" s="2" t="s">
        <v>2914</v>
      </c>
      <c r="E678" s="1">
        <v>8</v>
      </c>
      <c r="F678" s="2" t="s">
        <v>2915</v>
      </c>
      <c r="G678" s="2" t="s">
        <v>2916</v>
      </c>
      <c r="H678" s="2" t="s">
        <v>2915</v>
      </c>
      <c r="I678" s="184" t="s">
        <v>2916</v>
      </c>
      <c r="J678" s="149">
        <v>1800</v>
      </c>
      <c r="K678" s="138">
        <v>41639</v>
      </c>
      <c r="L678" s="205" t="s">
        <v>2917</v>
      </c>
    </row>
    <row r="679" spans="1:12">
      <c r="A679" s="1">
        <v>169</v>
      </c>
      <c r="B679" s="46" t="s">
        <v>2918</v>
      </c>
      <c r="C679" s="28">
        <v>80017210727</v>
      </c>
      <c r="D679" s="2" t="s">
        <v>2919</v>
      </c>
      <c r="E679" s="1">
        <v>8</v>
      </c>
      <c r="F679" s="2" t="s">
        <v>2915</v>
      </c>
      <c r="G679" s="2" t="s">
        <v>2916</v>
      </c>
      <c r="H679" s="2" t="s">
        <v>2915</v>
      </c>
      <c r="I679" s="184" t="s">
        <v>2916</v>
      </c>
      <c r="J679" s="149">
        <v>4920</v>
      </c>
      <c r="K679" s="138">
        <v>41639</v>
      </c>
      <c r="L679" s="205" t="s">
        <v>2920</v>
      </c>
    </row>
    <row r="680" spans="1:12">
      <c r="A680" s="1">
        <v>170</v>
      </c>
      <c r="B680" s="46" t="s">
        <v>2921</v>
      </c>
      <c r="C680" s="28">
        <v>80017210727</v>
      </c>
      <c r="D680" s="2" t="s">
        <v>2922</v>
      </c>
      <c r="E680" s="1">
        <v>8</v>
      </c>
      <c r="F680" s="2" t="s">
        <v>2915</v>
      </c>
      <c r="G680" s="2" t="s">
        <v>2916</v>
      </c>
      <c r="H680" s="2" t="s">
        <v>2915</v>
      </c>
      <c r="I680" s="184" t="s">
        <v>2916</v>
      </c>
      <c r="J680" s="149">
        <v>12000</v>
      </c>
      <c r="K680" s="138">
        <v>41639</v>
      </c>
      <c r="L680" s="205" t="s">
        <v>2923</v>
      </c>
    </row>
    <row r="681" spans="1:12">
      <c r="A681" s="1">
        <v>171</v>
      </c>
      <c r="B681" s="46" t="s">
        <v>2924</v>
      </c>
      <c r="C681" s="28">
        <v>80017210727</v>
      </c>
      <c r="D681" s="2" t="s">
        <v>2925</v>
      </c>
      <c r="E681" s="1">
        <v>8</v>
      </c>
      <c r="F681" s="2" t="s">
        <v>1860</v>
      </c>
      <c r="G681" s="2" t="s">
        <v>2926</v>
      </c>
      <c r="H681" s="2" t="s">
        <v>1860</v>
      </c>
      <c r="I681" s="184" t="s">
        <v>2926</v>
      </c>
      <c r="J681" s="149">
        <v>4000</v>
      </c>
      <c r="K681" s="138">
        <v>41639</v>
      </c>
    </row>
    <row r="682" spans="1:12">
      <c r="A682" s="243">
        <v>172</v>
      </c>
      <c r="B682" s="246" t="s">
        <v>2927</v>
      </c>
      <c r="C682" s="230">
        <v>80017210727</v>
      </c>
      <c r="D682" s="230" t="s">
        <v>2928</v>
      </c>
      <c r="E682" s="243">
        <v>8</v>
      </c>
      <c r="F682" s="2" t="s">
        <v>2929</v>
      </c>
      <c r="G682" s="2" t="s">
        <v>2930</v>
      </c>
      <c r="H682" s="230" t="s">
        <v>2931</v>
      </c>
      <c r="I682" s="233" t="s">
        <v>2932</v>
      </c>
      <c r="J682" s="236"/>
      <c r="K682" s="230"/>
      <c r="L682" s="240"/>
    </row>
    <row r="683" spans="1:12">
      <c r="A683" s="244"/>
      <c r="B683" s="247"/>
      <c r="C683" s="231"/>
      <c r="D683" s="231"/>
      <c r="E683" s="244"/>
      <c r="F683" s="2" t="s">
        <v>2933</v>
      </c>
      <c r="G683" s="2" t="s">
        <v>2934</v>
      </c>
      <c r="H683" s="231"/>
      <c r="I683" s="234"/>
      <c r="J683" s="236"/>
      <c r="K683" s="231"/>
      <c r="L683" s="241"/>
    </row>
    <row r="684" spans="1:12">
      <c r="A684" s="245"/>
      <c r="B684" s="248"/>
      <c r="C684" s="232"/>
      <c r="D684" s="232"/>
      <c r="E684" s="245"/>
      <c r="F684" s="2" t="s">
        <v>2931</v>
      </c>
      <c r="G684" s="2" t="s">
        <v>2932</v>
      </c>
      <c r="H684" s="232"/>
      <c r="I684" s="235"/>
      <c r="J684" s="236"/>
      <c r="K684" s="232"/>
      <c r="L684" s="242"/>
    </row>
    <row r="685" spans="1:12">
      <c r="A685" s="243">
        <v>173</v>
      </c>
      <c r="B685" s="246" t="s">
        <v>409</v>
      </c>
      <c r="C685" s="230">
        <v>80017210727</v>
      </c>
      <c r="D685" s="230" t="s">
        <v>410</v>
      </c>
      <c r="E685" s="243">
        <v>8</v>
      </c>
      <c r="F685" s="2" t="s">
        <v>411</v>
      </c>
      <c r="G685" s="2" t="s">
        <v>412</v>
      </c>
      <c r="H685" s="230" t="s">
        <v>413</v>
      </c>
      <c r="I685" s="233" t="s">
        <v>414</v>
      </c>
      <c r="J685" s="236">
        <v>8.4700000000000006</v>
      </c>
      <c r="K685" s="281">
        <v>41639</v>
      </c>
      <c r="L685" s="240"/>
    </row>
    <row r="686" spans="1:12">
      <c r="A686" s="244"/>
      <c r="B686" s="247"/>
      <c r="C686" s="231"/>
      <c r="D686" s="231"/>
      <c r="E686" s="244"/>
      <c r="F686" s="2" t="s">
        <v>415</v>
      </c>
      <c r="G686" s="2" t="s">
        <v>416</v>
      </c>
      <c r="H686" s="231"/>
      <c r="I686" s="234"/>
      <c r="J686" s="236"/>
      <c r="K686" s="282"/>
      <c r="L686" s="241"/>
    </row>
    <row r="687" spans="1:12">
      <c r="A687" s="244"/>
      <c r="B687" s="247"/>
      <c r="C687" s="231"/>
      <c r="D687" s="231"/>
      <c r="E687" s="244"/>
      <c r="F687" s="2" t="s">
        <v>417</v>
      </c>
      <c r="G687" s="2" t="s">
        <v>418</v>
      </c>
      <c r="H687" s="231"/>
      <c r="I687" s="234"/>
      <c r="J687" s="236"/>
      <c r="K687" s="282"/>
      <c r="L687" s="241"/>
    </row>
    <row r="688" spans="1:12">
      <c r="A688" s="244"/>
      <c r="B688" s="247"/>
      <c r="C688" s="231"/>
      <c r="D688" s="231"/>
      <c r="E688" s="244"/>
      <c r="F688" s="2" t="s">
        <v>419</v>
      </c>
      <c r="G688" s="2" t="s">
        <v>420</v>
      </c>
      <c r="H688" s="231"/>
      <c r="I688" s="234"/>
      <c r="J688" s="236"/>
      <c r="K688" s="282"/>
      <c r="L688" s="241"/>
    </row>
    <row r="689" spans="1:12">
      <c r="A689" s="244"/>
      <c r="B689" s="247"/>
      <c r="C689" s="231"/>
      <c r="D689" s="231"/>
      <c r="E689" s="244"/>
      <c r="F689" s="2" t="s">
        <v>421</v>
      </c>
      <c r="G689" s="2" t="s">
        <v>422</v>
      </c>
      <c r="H689" s="231"/>
      <c r="I689" s="234"/>
      <c r="J689" s="236"/>
      <c r="K689" s="282"/>
      <c r="L689" s="241"/>
    </row>
    <row r="690" spans="1:12">
      <c r="A690" s="244"/>
      <c r="B690" s="247"/>
      <c r="C690" s="231"/>
      <c r="D690" s="231"/>
      <c r="E690" s="244"/>
      <c r="F690" s="2" t="s">
        <v>2900</v>
      </c>
      <c r="G690" s="2" t="s">
        <v>423</v>
      </c>
      <c r="H690" s="231"/>
      <c r="I690" s="234"/>
      <c r="J690" s="236"/>
      <c r="K690" s="282"/>
      <c r="L690" s="241"/>
    </row>
    <row r="691" spans="1:12">
      <c r="A691" s="244"/>
      <c r="B691" s="247"/>
      <c r="C691" s="231"/>
      <c r="D691" s="231"/>
      <c r="E691" s="244"/>
      <c r="F691" s="2" t="s">
        <v>1808</v>
      </c>
      <c r="G691" s="2" t="s">
        <v>424</v>
      </c>
      <c r="H691" s="231"/>
      <c r="I691" s="234"/>
      <c r="J691" s="236"/>
      <c r="K691" s="282"/>
      <c r="L691" s="241"/>
    </row>
    <row r="692" spans="1:12">
      <c r="A692" s="244"/>
      <c r="B692" s="247"/>
      <c r="C692" s="231"/>
      <c r="D692" s="231"/>
      <c r="E692" s="244"/>
      <c r="F692" s="2" t="s">
        <v>425</v>
      </c>
      <c r="G692" s="2" t="s">
        <v>426</v>
      </c>
      <c r="H692" s="231"/>
      <c r="I692" s="234"/>
      <c r="J692" s="236"/>
      <c r="K692" s="282"/>
      <c r="L692" s="241"/>
    </row>
    <row r="693" spans="1:12">
      <c r="A693" s="244"/>
      <c r="B693" s="247"/>
      <c r="C693" s="231"/>
      <c r="D693" s="231"/>
      <c r="E693" s="244"/>
      <c r="F693" s="2" t="s">
        <v>427</v>
      </c>
      <c r="G693" s="2" t="s">
        <v>428</v>
      </c>
      <c r="H693" s="231"/>
      <c r="I693" s="234"/>
      <c r="J693" s="236"/>
      <c r="K693" s="282"/>
      <c r="L693" s="241"/>
    </row>
    <row r="694" spans="1:12">
      <c r="A694" s="245"/>
      <c r="B694" s="248"/>
      <c r="C694" s="232"/>
      <c r="D694" s="232"/>
      <c r="E694" s="245"/>
      <c r="F694" s="2" t="s">
        <v>413</v>
      </c>
      <c r="G694" s="2" t="s">
        <v>414</v>
      </c>
      <c r="H694" s="232"/>
      <c r="I694" s="235"/>
      <c r="J694" s="236"/>
      <c r="K694" s="283"/>
      <c r="L694" s="242"/>
    </row>
    <row r="695" spans="1:12">
      <c r="A695" s="1">
        <v>174</v>
      </c>
      <c r="B695" s="46" t="s">
        <v>429</v>
      </c>
      <c r="C695" s="28">
        <v>80017210727</v>
      </c>
      <c r="D695" s="2" t="s">
        <v>430</v>
      </c>
      <c r="E695" s="1">
        <v>8</v>
      </c>
      <c r="F695" s="2" t="s">
        <v>431</v>
      </c>
      <c r="G695" s="2" t="s">
        <v>432</v>
      </c>
      <c r="H695" s="2" t="s">
        <v>431</v>
      </c>
      <c r="I695" s="184" t="s">
        <v>432</v>
      </c>
      <c r="J695" s="149">
        <v>3072.6</v>
      </c>
      <c r="K695" s="138"/>
    </row>
    <row r="696" spans="1:12">
      <c r="A696" s="243">
        <v>175</v>
      </c>
      <c r="B696" s="246" t="s">
        <v>433</v>
      </c>
      <c r="C696" s="230">
        <v>80017210727</v>
      </c>
      <c r="D696" s="230" t="s">
        <v>434</v>
      </c>
      <c r="E696" s="243">
        <v>8</v>
      </c>
      <c r="F696" s="2" t="s">
        <v>435</v>
      </c>
      <c r="G696" s="2" t="s">
        <v>436</v>
      </c>
      <c r="H696" s="230" t="s">
        <v>435</v>
      </c>
      <c r="I696" s="233" t="s">
        <v>436</v>
      </c>
      <c r="J696" s="236">
        <v>2832.5</v>
      </c>
      <c r="K696" s="281">
        <v>41597</v>
      </c>
      <c r="L696" s="240" t="s">
        <v>437</v>
      </c>
    </row>
    <row r="697" spans="1:12">
      <c r="A697" s="245"/>
      <c r="B697" s="248"/>
      <c r="C697" s="232"/>
      <c r="D697" s="232"/>
      <c r="E697" s="245"/>
      <c r="F697" s="2" t="s">
        <v>3441</v>
      </c>
      <c r="G697" s="2" t="s">
        <v>438</v>
      </c>
      <c r="H697" s="232"/>
      <c r="I697" s="235"/>
      <c r="J697" s="236"/>
      <c r="K697" s="283"/>
      <c r="L697" s="242"/>
    </row>
    <row r="698" spans="1:12">
      <c r="A698" s="243">
        <v>176</v>
      </c>
      <c r="B698" s="246" t="s">
        <v>439</v>
      </c>
      <c r="C698" s="230">
        <v>80017210727</v>
      </c>
      <c r="D698" s="230" t="s">
        <v>440</v>
      </c>
      <c r="E698" s="243">
        <v>8</v>
      </c>
      <c r="F698" s="2" t="s">
        <v>2905</v>
      </c>
      <c r="G698" s="2" t="s">
        <v>2906</v>
      </c>
      <c r="H698" s="230" t="s">
        <v>2900</v>
      </c>
      <c r="I698" s="233" t="s">
        <v>2901</v>
      </c>
      <c r="J698" s="236">
        <v>5280</v>
      </c>
      <c r="K698" s="281">
        <v>41639</v>
      </c>
      <c r="L698" s="240" t="s">
        <v>441</v>
      </c>
    </row>
    <row r="699" spans="1:12">
      <c r="A699" s="244"/>
      <c r="B699" s="247"/>
      <c r="C699" s="231"/>
      <c r="D699" s="231"/>
      <c r="E699" s="244"/>
      <c r="F699" s="2" t="s">
        <v>442</v>
      </c>
      <c r="G699" s="2" t="s">
        <v>443</v>
      </c>
      <c r="H699" s="231"/>
      <c r="I699" s="234"/>
      <c r="J699" s="236"/>
      <c r="K699" s="282"/>
      <c r="L699" s="241"/>
    </row>
    <row r="700" spans="1:12">
      <c r="A700" s="245"/>
      <c r="B700" s="248"/>
      <c r="C700" s="232"/>
      <c r="D700" s="232"/>
      <c r="E700" s="245"/>
      <c r="F700" s="2" t="s">
        <v>2900</v>
      </c>
      <c r="G700" s="2" t="s">
        <v>2901</v>
      </c>
      <c r="H700" s="232"/>
      <c r="I700" s="235"/>
      <c r="J700" s="236"/>
      <c r="K700" s="283"/>
      <c r="L700" s="242"/>
    </row>
    <row r="701" spans="1:12">
      <c r="A701" s="243">
        <v>177</v>
      </c>
      <c r="B701" s="246" t="s">
        <v>444</v>
      </c>
      <c r="C701" s="230">
        <v>80017210727</v>
      </c>
      <c r="D701" s="230" t="s">
        <v>445</v>
      </c>
      <c r="E701" s="243">
        <v>8</v>
      </c>
      <c r="F701" s="2" t="s">
        <v>2905</v>
      </c>
      <c r="G701" s="2" t="s">
        <v>2906</v>
      </c>
      <c r="H701" s="230" t="s">
        <v>2900</v>
      </c>
      <c r="I701" s="233" t="s">
        <v>2901</v>
      </c>
      <c r="J701" s="236">
        <v>9000</v>
      </c>
      <c r="K701" s="281">
        <v>41639</v>
      </c>
      <c r="L701" s="240" t="s">
        <v>446</v>
      </c>
    </row>
    <row r="702" spans="1:12">
      <c r="A702" s="244"/>
      <c r="B702" s="247"/>
      <c r="C702" s="231"/>
      <c r="D702" s="231"/>
      <c r="E702" s="244"/>
      <c r="F702" s="2" t="s">
        <v>442</v>
      </c>
      <c r="G702" s="2" t="s">
        <v>443</v>
      </c>
      <c r="H702" s="231"/>
      <c r="I702" s="234"/>
      <c r="J702" s="236"/>
      <c r="K702" s="282"/>
      <c r="L702" s="241"/>
    </row>
    <row r="703" spans="1:12">
      <c r="A703" s="244"/>
      <c r="B703" s="247"/>
      <c r="C703" s="231"/>
      <c r="D703" s="231"/>
      <c r="E703" s="244"/>
      <c r="F703" s="2" t="s">
        <v>2900</v>
      </c>
      <c r="G703" s="2" t="s">
        <v>2901</v>
      </c>
      <c r="H703" s="231"/>
      <c r="I703" s="234"/>
      <c r="J703" s="236"/>
      <c r="K703" s="282"/>
      <c r="L703" s="241"/>
    </row>
    <row r="704" spans="1:12">
      <c r="A704" s="245"/>
      <c r="B704" s="248"/>
      <c r="C704" s="232"/>
      <c r="D704" s="232"/>
      <c r="E704" s="245"/>
      <c r="F704" s="2" t="s">
        <v>447</v>
      </c>
      <c r="G704" s="2" t="s">
        <v>448</v>
      </c>
      <c r="H704" s="232"/>
      <c r="I704" s="235"/>
      <c r="J704" s="236"/>
      <c r="K704" s="283"/>
      <c r="L704" s="242"/>
    </row>
    <row r="705" spans="1:12">
      <c r="A705" s="243">
        <v>178</v>
      </c>
      <c r="B705" s="246" t="s">
        <v>449</v>
      </c>
      <c r="C705" s="230">
        <v>80017210727</v>
      </c>
      <c r="D705" s="230" t="s">
        <v>450</v>
      </c>
      <c r="E705" s="243">
        <v>8</v>
      </c>
      <c r="F705" s="2" t="s">
        <v>2900</v>
      </c>
      <c r="G705" s="2" t="s">
        <v>2901</v>
      </c>
      <c r="H705" s="230" t="s">
        <v>2900</v>
      </c>
      <c r="I705" s="233" t="s">
        <v>2901</v>
      </c>
      <c r="J705" s="236">
        <v>1320</v>
      </c>
      <c r="K705" s="281">
        <v>41455</v>
      </c>
      <c r="L705" s="240" t="s">
        <v>451</v>
      </c>
    </row>
    <row r="706" spans="1:12">
      <c r="A706" s="245"/>
      <c r="B706" s="248"/>
      <c r="C706" s="232"/>
      <c r="D706" s="232"/>
      <c r="E706" s="245"/>
      <c r="F706" s="2" t="s">
        <v>417</v>
      </c>
      <c r="G706" s="2" t="s">
        <v>418</v>
      </c>
      <c r="H706" s="232"/>
      <c r="I706" s="235"/>
      <c r="J706" s="236"/>
      <c r="K706" s="283"/>
      <c r="L706" s="242"/>
    </row>
    <row r="707" spans="1:12">
      <c r="A707" s="1">
        <v>179</v>
      </c>
      <c r="B707" s="46" t="s">
        <v>452</v>
      </c>
      <c r="C707" s="28">
        <v>80017210727</v>
      </c>
      <c r="D707" s="2" t="s">
        <v>453</v>
      </c>
      <c r="E707" s="1">
        <v>8</v>
      </c>
      <c r="F707" s="2" t="s">
        <v>2900</v>
      </c>
      <c r="G707" s="2" t="s">
        <v>2901</v>
      </c>
      <c r="H707" s="2" t="s">
        <v>2900</v>
      </c>
      <c r="I707" s="184" t="s">
        <v>2901</v>
      </c>
      <c r="J707" s="149">
        <v>2150</v>
      </c>
      <c r="K707" s="143" t="s">
        <v>454</v>
      </c>
      <c r="L707" s="205" t="s">
        <v>455</v>
      </c>
    </row>
    <row r="708" spans="1:12">
      <c r="A708" s="243">
        <v>180</v>
      </c>
      <c r="B708" s="246" t="s">
        <v>456</v>
      </c>
      <c r="C708" s="230">
        <v>80017210727</v>
      </c>
      <c r="D708" s="230" t="s">
        <v>457</v>
      </c>
      <c r="E708" s="243">
        <v>8</v>
      </c>
      <c r="F708" s="2" t="s">
        <v>417</v>
      </c>
      <c r="G708" s="2" t="s">
        <v>458</v>
      </c>
      <c r="H708" s="230" t="s">
        <v>417</v>
      </c>
      <c r="I708" s="233" t="s">
        <v>458</v>
      </c>
      <c r="J708" s="236">
        <v>3000</v>
      </c>
      <c r="K708" s="281">
        <v>41459</v>
      </c>
      <c r="L708" s="240" t="s">
        <v>459</v>
      </c>
    </row>
    <row r="709" spans="1:12">
      <c r="A709" s="244"/>
      <c r="B709" s="247"/>
      <c r="C709" s="231"/>
      <c r="D709" s="231"/>
      <c r="E709" s="244"/>
      <c r="F709" s="2" t="s">
        <v>425</v>
      </c>
      <c r="G709" s="2" t="s">
        <v>460</v>
      </c>
      <c r="H709" s="231"/>
      <c r="I709" s="234"/>
      <c r="J709" s="236"/>
      <c r="K709" s="282"/>
      <c r="L709" s="241"/>
    </row>
    <row r="710" spans="1:12">
      <c r="A710" s="245"/>
      <c r="B710" s="248"/>
      <c r="C710" s="232"/>
      <c r="D710" s="232"/>
      <c r="E710" s="245"/>
      <c r="F710" s="2" t="s">
        <v>2900</v>
      </c>
      <c r="G710" s="2" t="s">
        <v>423</v>
      </c>
      <c r="H710" s="232"/>
      <c r="I710" s="235"/>
      <c r="J710" s="236"/>
      <c r="K710" s="283"/>
      <c r="L710" s="242"/>
    </row>
    <row r="711" spans="1:12">
      <c r="A711" s="243">
        <v>181</v>
      </c>
      <c r="B711" s="246" t="s">
        <v>461</v>
      </c>
      <c r="C711" s="230">
        <v>80017210727</v>
      </c>
      <c r="D711" s="230" t="s">
        <v>462</v>
      </c>
      <c r="E711" s="243">
        <v>8</v>
      </c>
      <c r="F711" s="2" t="s">
        <v>1501</v>
      </c>
      <c r="G711" s="2" t="s">
        <v>463</v>
      </c>
      <c r="H711" s="230" t="s">
        <v>1501</v>
      </c>
      <c r="I711" s="233" t="s">
        <v>463</v>
      </c>
      <c r="J711" s="236">
        <v>15433</v>
      </c>
      <c r="K711" s="281">
        <v>41418</v>
      </c>
      <c r="L711" s="240" t="s">
        <v>464</v>
      </c>
    </row>
    <row r="712" spans="1:12">
      <c r="A712" s="244"/>
      <c r="B712" s="247"/>
      <c r="C712" s="231"/>
      <c r="D712" s="231"/>
      <c r="E712" s="244"/>
      <c r="F712" s="2" t="s">
        <v>3396</v>
      </c>
      <c r="G712" s="2" t="s">
        <v>465</v>
      </c>
      <c r="H712" s="231"/>
      <c r="I712" s="234"/>
      <c r="J712" s="236"/>
      <c r="K712" s="282"/>
      <c r="L712" s="241"/>
    </row>
    <row r="713" spans="1:12">
      <c r="A713" s="244"/>
      <c r="B713" s="247"/>
      <c r="C713" s="231"/>
      <c r="D713" s="231"/>
      <c r="E713" s="244"/>
      <c r="F713" s="2" t="s">
        <v>466</v>
      </c>
      <c r="G713" s="2" t="s">
        <v>2943</v>
      </c>
      <c r="H713" s="231"/>
      <c r="I713" s="234"/>
      <c r="J713" s="236"/>
      <c r="K713" s="282"/>
      <c r="L713" s="241"/>
    </row>
    <row r="714" spans="1:12">
      <c r="A714" s="244"/>
      <c r="B714" s="247"/>
      <c r="C714" s="231"/>
      <c r="D714" s="231"/>
      <c r="E714" s="244"/>
      <c r="F714" s="2" t="s">
        <v>1341</v>
      </c>
      <c r="G714" s="2" t="s">
        <v>467</v>
      </c>
      <c r="H714" s="231"/>
      <c r="I714" s="234"/>
      <c r="J714" s="236"/>
      <c r="K714" s="282"/>
      <c r="L714" s="241"/>
    </row>
    <row r="715" spans="1:12">
      <c r="A715" s="244"/>
      <c r="B715" s="247"/>
      <c r="C715" s="231"/>
      <c r="D715" s="231"/>
      <c r="E715" s="244"/>
      <c r="F715" s="2" t="s">
        <v>1351</v>
      </c>
      <c r="G715" s="2" t="s">
        <v>468</v>
      </c>
      <c r="H715" s="231"/>
      <c r="I715" s="234"/>
      <c r="J715" s="236"/>
      <c r="K715" s="282"/>
      <c r="L715" s="241"/>
    </row>
    <row r="716" spans="1:12">
      <c r="A716" s="244"/>
      <c r="B716" s="247"/>
      <c r="C716" s="231"/>
      <c r="D716" s="231"/>
      <c r="E716" s="244"/>
      <c r="F716" s="2" t="s">
        <v>1409</v>
      </c>
      <c r="G716" s="2" t="s">
        <v>469</v>
      </c>
      <c r="H716" s="231"/>
      <c r="I716" s="234"/>
      <c r="J716" s="236"/>
      <c r="K716" s="282"/>
      <c r="L716" s="241"/>
    </row>
    <row r="717" spans="1:12">
      <c r="A717" s="244"/>
      <c r="B717" s="247"/>
      <c r="C717" s="231"/>
      <c r="D717" s="231"/>
      <c r="E717" s="244"/>
      <c r="F717" s="2" t="s">
        <v>1934</v>
      </c>
      <c r="G717" s="2" t="s">
        <v>470</v>
      </c>
      <c r="H717" s="231"/>
      <c r="I717" s="234"/>
      <c r="J717" s="236"/>
      <c r="K717" s="282"/>
      <c r="L717" s="241"/>
    </row>
    <row r="718" spans="1:12">
      <c r="A718" s="244"/>
      <c r="B718" s="247"/>
      <c r="C718" s="231"/>
      <c r="D718" s="231"/>
      <c r="E718" s="244"/>
      <c r="F718" s="2" t="s">
        <v>1936</v>
      </c>
      <c r="G718" s="2" t="s">
        <v>1440</v>
      </c>
      <c r="H718" s="231"/>
      <c r="I718" s="234"/>
      <c r="J718" s="236"/>
      <c r="K718" s="282"/>
      <c r="L718" s="241"/>
    </row>
    <row r="719" spans="1:12">
      <c r="A719" s="244"/>
      <c r="B719" s="247"/>
      <c r="C719" s="231"/>
      <c r="D719" s="231"/>
      <c r="E719" s="244"/>
      <c r="F719" s="2" t="s">
        <v>1451</v>
      </c>
      <c r="G719" s="2" t="s">
        <v>471</v>
      </c>
      <c r="H719" s="231"/>
      <c r="I719" s="234"/>
      <c r="J719" s="236"/>
      <c r="K719" s="282"/>
      <c r="L719" s="241"/>
    </row>
    <row r="720" spans="1:12">
      <c r="A720" s="244"/>
      <c r="B720" s="247"/>
      <c r="C720" s="231"/>
      <c r="D720" s="231"/>
      <c r="E720" s="244"/>
      <c r="F720" s="2" t="s">
        <v>3047</v>
      </c>
      <c r="G720" s="2" t="s">
        <v>472</v>
      </c>
      <c r="H720" s="231"/>
      <c r="I720" s="234"/>
      <c r="J720" s="236"/>
      <c r="K720" s="282"/>
      <c r="L720" s="241"/>
    </row>
    <row r="721" spans="1:12">
      <c r="A721" s="245"/>
      <c r="B721" s="248"/>
      <c r="C721" s="232"/>
      <c r="D721" s="232"/>
      <c r="E721" s="245"/>
      <c r="F721" s="2" t="s">
        <v>1527</v>
      </c>
      <c r="G721" s="2" t="s">
        <v>473</v>
      </c>
      <c r="H721" s="232"/>
      <c r="I721" s="235"/>
      <c r="J721" s="236"/>
      <c r="K721" s="283"/>
      <c r="L721" s="242"/>
    </row>
    <row r="722" spans="1:12">
      <c r="A722" s="243">
        <v>182</v>
      </c>
      <c r="B722" s="246" t="s">
        <v>474</v>
      </c>
      <c r="C722" s="230">
        <v>80017210727</v>
      </c>
      <c r="D722" s="230" t="s">
        <v>475</v>
      </c>
      <c r="E722" s="243">
        <v>8</v>
      </c>
      <c r="F722" s="2" t="s">
        <v>2071</v>
      </c>
      <c r="G722" s="2" t="s">
        <v>476</v>
      </c>
      <c r="H722" s="230" t="s">
        <v>2071</v>
      </c>
      <c r="I722" s="233" t="s">
        <v>476</v>
      </c>
      <c r="J722" s="236">
        <v>5061</v>
      </c>
      <c r="K722" s="281">
        <v>41577</v>
      </c>
      <c r="L722" s="240" t="s">
        <v>477</v>
      </c>
    </row>
    <row r="723" spans="1:12">
      <c r="A723" s="245"/>
      <c r="B723" s="248"/>
      <c r="C723" s="232"/>
      <c r="D723" s="232"/>
      <c r="E723" s="245"/>
      <c r="F723" s="2" t="s">
        <v>478</v>
      </c>
      <c r="G723" s="2" t="s">
        <v>479</v>
      </c>
      <c r="H723" s="232"/>
      <c r="I723" s="235"/>
      <c r="J723" s="236"/>
      <c r="K723" s="283"/>
      <c r="L723" s="242"/>
    </row>
    <row r="724" spans="1:12">
      <c r="A724" s="243">
        <v>183</v>
      </c>
      <c r="B724" s="246" t="s">
        <v>480</v>
      </c>
      <c r="C724" s="230">
        <v>80017210727</v>
      </c>
      <c r="D724" s="230" t="s">
        <v>481</v>
      </c>
      <c r="E724" s="243">
        <v>8</v>
      </c>
      <c r="F724" s="2" t="s">
        <v>2071</v>
      </c>
      <c r="G724" s="2" t="s">
        <v>476</v>
      </c>
      <c r="H724" s="230" t="s">
        <v>2071</v>
      </c>
      <c r="I724" s="233" t="s">
        <v>476</v>
      </c>
      <c r="J724" s="236">
        <v>6350</v>
      </c>
      <c r="K724" s="281">
        <v>41585</v>
      </c>
      <c r="L724" s="240" t="s">
        <v>482</v>
      </c>
    </row>
    <row r="725" spans="1:12">
      <c r="A725" s="244"/>
      <c r="B725" s="247"/>
      <c r="C725" s="231"/>
      <c r="D725" s="231"/>
      <c r="E725" s="244"/>
      <c r="F725" s="2" t="s">
        <v>1501</v>
      </c>
      <c r="G725" s="2" t="s">
        <v>463</v>
      </c>
      <c r="H725" s="231"/>
      <c r="I725" s="234"/>
      <c r="J725" s="236"/>
      <c r="K725" s="282"/>
      <c r="L725" s="241"/>
    </row>
    <row r="726" spans="1:12">
      <c r="A726" s="245"/>
      <c r="B726" s="248"/>
      <c r="C726" s="232"/>
      <c r="D726" s="232"/>
      <c r="E726" s="245"/>
      <c r="F726" s="2" t="s">
        <v>1533</v>
      </c>
      <c r="G726" s="2" t="s">
        <v>483</v>
      </c>
      <c r="H726" s="232"/>
      <c r="I726" s="235"/>
      <c r="J726" s="236"/>
      <c r="K726" s="283"/>
      <c r="L726" s="242"/>
    </row>
    <row r="727" spans="1:12">
      <c r="A727" s="243">
        <v>184</v>
      </c>
      <c r="B727" s="246" t="s">
        <v>456</v>
      </c>
      <c r="C727" s="230">
        <v>80017210727</v>
      </c>
      <c r="D727" s="230" t="s">
        <v>484</v>
      </c>
      <c r="E727" s="243">
        <v>8</v>
      </c>
      <c r="F727" s="2" t="s">
        <v>485</v>
      </c>
      <c r="G727" s="2" t="s">
        <v>486</v>
      </c>
      <c r="H727" s="230" t="s">
        <v>485</v>
      </c>
      <c r="I727" s="233" t="s">
        <v>486</v>
      </c>
      <c r="J727" s="236">
        <v>448.31</v>
      </c>
      <c r="K727" s="281">
        <v>41639</v>
      </c>
      <c r="L727" s="240"/>
    </row>
    <row r="728" spans="1:12">
      <c r="A728" s="244"/>
      <c r="B728" s="247"/>
      <c r="C728" s="231"/>
      <c r="D728" s="231"/>
      <c r="E728" s="244"/>
      <c r="F728" s="2" t="s">
        <v>487</v>
      </c>
      <c r="G728" s="2" t="s">
        <v>488</v>
      </c>
      <c r="H728" s="231"/>
      <c r="I728" s="234"/>
      <c r="J728" s="236"/>
      <c r="K728" s="282"/>
      <c r="L728" s="241"/>
    </row>
    <row r="729" spans="1:12">
      <c r="A729" s="245"/>
      <c r="B729" s="248"/>
      <c r="C729" s="232"/>
      <c r="D729" s="232"/>
      <c r="E729" s="245"/>
      <c r="F729" s="2" t="s">
        <v>489</v>
      </c>
      <c r="G729" s="2" t="s">
        <v>490</v>
      </c>
      <c r="H729" s="232"/>
      <c r="I729" s="235"/>
      <c r="J729" s="236"/>
      <c r="K729" s="283"/>
      <c r="L729" s="242"/>
    </row>
    <row r="730" spans="1:12">
      <c r="A730" s="243">
        <v>185</v>
      </c>
      <c r="B730" s="246" t="s">
        <v>491</v>
      </c>
      <c r="C730" s="230">
        <v>80017210727</v>
      </c>
      <c r="D730" s="230" t="s">
        <v>492</v>
      </c>
      <c r="E730" s="243">
        <v>8</v>
      </c>
      <c r="F730" s="2" t="s">
        <v>485</v>
      </c>
      <c r="G730" s="2" t="s">
        <v>486</v>
      </c>
      <c r="H730" s="230" t="s">
        <v>485</v>
      </c>
      <c r="I730" s="233" t="s">
        <v>486</v>
      </c>
      <c r="J730" s="236">
        <v>951.6</v>
      </c>
      <c r="K730" s="281">
        <v>41639</v>
      </c>
      <c r="L730" s="240"/>
    </row>
    <row r="731" spans="1:12">
      <c r="A731" s="244"/>
      <c r="B731" s="247"/>
      <c r="C731" s="231"/>
      <c r="D731" s="231"/>
      <c r="E731" s="244"/>
      <c r="F731" s="2" t="s">
        <v>487</v>
      </c>
      <c r="G731" s="2" t="s">
        <v>488</v>
      </c>
      <c r="H731" s="231"/>
      <c r="I731" s="234"/>
      <c r="J731" s="236"/>
      <c r="K731" s="282"/>
      <c r="L731" s="241"/>
    </row>
    <row r="732" spans="1:12">
      <c r="A732" s="244"/>
      <c r="B732" s="247"/>
      <c r="C732" s="231"/>
      <c r="D732" s="231"/>
      <c r="E732" s="244"/>
      <c r="F732" s="2" t="s">
        <v>489</v>
      </c>
      <c r="G732" s="2" t="s">
        <v>490</v>
      </c>
      <c r="H732" s="231"/>
      <c r="I732" s="234"/>
      <c r="J732" s="236"/>
      <c r="K732" s="282"/>
      <c r="L732" s="241"/>
    </row>
    <row r="733" spans="1:12">
      <c r="A733" s="245"/>
      <c r="B733" s="248"/>
      <c r="C733" s="232"/>
      <c r="D733" s="232"/>
      <c r="E733" s="245"/>
      <c r="F733" s="2" t="s">
        <v>493</v>
      </c>
      <c r="G733" s="2" t="s">
        <v>494</v>
      </c>
      <c r="H733" s="232"/>
      <c r="I733" s="235"/>
      <c r="J733" s="236"/>
      <c r="K733" s="283"/>
      <c r="L733" s="242"/>
    </row>
    <row r="734" spans="1:12">
      <c r="A734" s="1">
        <v>186</v>
      </c>
      <c r="B734" s="46" t="s">
        <v>495</v>
      </c>
      <c r="C734" s="28">
        <v>80017210727</v>
      </c>
      <c r="D734" s="2" t="s">
        <v>492</v>
      </c>
      <c r="E734" s="1">
        <v>8</v>
      </c>
      <c r="F734" s="2" t="s">
        <v>485</v>
      </c>
      <c r="G734" s="2" t="s">
        <v>486</v>
      </c>
      <c r="H734" s="2" t="s">
        <v>485</v>
      </c>
      <c r="I734" s="184" t="s">
        <v>486</v>
      </c>
      <c r="J734" s="149">
        <v>3200</v>
      </c>
      <c r="K734" s="138">
        <v>41639</v>
      </c>
    </row>
    <row r="735" spans="1:12">
      <c r="A735" s="1">
        <v>187</v>
      </c>
      <c r="B735" s="46" t="s">
        <v>496</v>
      </c>
      <c r="C735" s="28">
        <v>80017210727</v>
      </c>
      <c r="D735" s="2" t="s">
        <v>497</v>
      </c>
      <c r="E735" s="1">
        <v>8</v>
      </c>
      <c r="F735" s="2" t="s">
        <v>485</v>
      </c>
      <c r="G735" s="2" t="s">
        <v>486</v>
      </c>
      <c r="H735" s="2" t="s">
        <v>485</v>
      </c>
      <c r="I735" s="184" t="s">
        <v>486</v>
      </c>
      <c r="J735" s="149">
        <v>1143</v>
      </c>
      <c r="K735" s="138">
        <v>41435</v>
      </c>
      <c r="L735" s="205" t="s">
        <v>498</v>
      </c>
    </row>
    <row r="736" spans="1:12">
      <c r="A736" s="1">
        <v>188</v>
      </c>
      <c r="B736" s="46" t="s">
        <v>499</v>
      </c>
      <c r="C736" s="28">
        <v>80017210727</v>
      </c>
      <c r="D736" s="2" t="s">
        <v>500</v>
      </c>
      <c r="E736" s="1">
        <v>8</v>
      </c>
      <c r="F736" s="2" t="s">
        <v>1441</v>
      </c>
      <c r="G736" s="2" t="s">
        <v>501</v>
      </c>
      <c r="H736" s="2" t="s">
        <v>1441</v>
      </c>
      <c r="I736" s="184" t="s">
        <v>501</v>
      </c>
      <c r="J736" s="149">
        <v>298</v>
      </c>
      <c r="K736" s="138">
        <v>41631</v>
      </c>
    </row>
    <row r="737" spans="1:12" ht="25.5">
      <c r="A737" s="1">
        <v>189</v>
      </c>
      <c r="B737" s="46" t="s">
        <v>502</v>
      </c>
      <c r="C737" s="28">
        <v>80017210727</v>
      </c>
      <c r="D737" s="2" t="s">
        <v>503</v>
      </c>
      <c r="E737" s="1">
        <v>8</v>
      </c>
      <c r="F737" s="43" t="s">
        <v>3512</v>
      </c>
      <c r="G737" s="2" t="s">
        <v>504</v>
      </c>
      <c r="H737" s="2">
        <v>132170313</v>
      </c>
      <c r="I737" s="184" t="s">
        <v>505</v>
      </c>
      <c r="J737" s="151">
        <v>149</v>
      </c>
      <c r="K737" s="2" t="s">
        <v>2882</v>
      </c>
      <c r="L737" s="205" t="s">
        <v>506</v>
      </c>
    </row>
    <row r="738" spans="1:12" ht="25.5">
      <c r="A738" s="1">
        <v>190</v>
      </c>
      <c r="B738" s="46" t="s">
        <v>507</v>
      </c>
      <c r="C738" s="28">
        <v>80017210727</v>
      </c>
      <c r="D738" s="2" t="s">
        <v>508</v>
      </c>
      <c r="E738" s="1">
        <v>8</v>
      </c>
      <c r="F738" s="43" t="s">
        <v>3512</v>
      </c>
      <c r="G738" s="2" t="s">
        <v>504</v>
      </c>
      <c r="H738" s="2">
        <v>3498500713</v>
      </c>
      <c r="I738" s="184" t="s">
        <v>509</v>
      </c>
      <c r="J738" s="180" t="s">
        <v>146</v>
      </c>
      <c r="K738" s="2" t="s">
        <v>2882</v>
      </c>
      <c r="L738" s="205" t="s">
        <v>510</v>
      </c>
    </row>
    <row r="739" spans="1:12">
      <c r="A739" s="243">
        <v>191</v>
      </c>
      <c r="B739" s="246" t="s">
        <v>511</v>
      </c>
      <c r="C739" s="230">
        <v>80017210727</v>
      </c>
      <c r="D739" s="230" t="s">
        <v>512</v>
      </c>
      <c r="E739" s="243">
        <v>8</v>
      </c>
      <c r="G739" s="2" t="s">
        <v>513</v>
      </c>
      <c r="H739" s="230"/>
      <c r="I739" s="233" t="s">
        <v>514</v>
      </c>
      <c r="J739" s="236">
        <v>450</v>
      </c>
      <c r="K739" s="230" t="s">
        <v>2882</v>
      </c>
      <c r="L739" s="240" t="s">
        <v>515</v>
      </c>
    </row>
    <row r="740" spans="1:12">
      <c r="A740" s="244"/>
      <c r="B740" s="247"/>
      <c r="C740" s="231"/>
      <c r="D740" s="231"/>
      <c r="E740" s="244"/>
      <c r="G740" s="2" t="s">
        <v>516</v>
      </c>
      <c r="H740" s="231"/>
      <c r="I740" s="234"/>
      <c r="J740" s="236"/>
      <c r="K740" s="231"/>
      <c r="L740" s="241"/>
    </row>
    <row r="741" spans="1:12">
      <c r="A741" s="244"/>
      <c r="B741" s="247"/>
      <c r="C741" s="231"/>
      <c r="D741" s="231"/>
      <c r="E741" s="244"/>
      <c r="G741" s="2" t="s">
        <v>514</v>
      </c>
      <c r="H741" s="231"/>
      <c r="I741" s="234"/>
      <c r="J741" s="236"/>
      <c r="K741" s="231"/>
      <c r="L741" s="241"/>
    </row>
    <row r="742" spans="1:12">
      <c r="A742" s="245"/>
      <c r="B742" s="248"/>
      <c r="C742" s="232"/>
      <c r="D742" s="232"/>
      <c r="E742" s="245"/>
      <c r="G742" s="2" t="s">
        <v>517</v>
      </c>
      <c r="H742" s="232"/>
      <c r="I742" s="235"/>
      <c r="J742" s="236"/>
      <c r="K742" s="232"/>
      <c r="L742" s="242"/>
    </row>
    <row r="743" spans="1:12" ht="25.5">
      <c r="A743" s="1">
        <v>192</v>
      </c>
      <c r="B743" s="46" t="s">
        <v>518</v>
      </c>
      <c r="C743" s="28">
        <v>80017210727</v>
      </c>
      <c r="D743" s="2" t="s">
        <v>519</v>
      </c>
      <c r="E743" s="1">
        <v>8</v>
      </c>
      <c r="F743" s="2">
        <v>1883740647</v>
      </c>
      <c r="G743" s="2" t="s">
        <v>520</v>
      </c>
      <c r="H743" s="2">
        <v>1883740647</v>
      </c>
      <c r="I743" s="184" t="s">
        <v>520</v>
      </c>
      <c r="J743" s="149">
        <v>235</v>
      </c>
      <c r="K743" s="2" t="s">
        <v>2882</v>
      </c>
      <c r="L743" s="205" t="s">
        <v>521</v>
      </c>
    </row>
    <row r="744" spans="1:12" ht="25.5">
      <c r="A744" s="1">
        <v>193</v>
      </c>
      <c r="B744" s="46" t="s">
        <v>522</v>
      </c>
      <c r="C744" s="28">
        <v>80017210727</v>
      </c>
      <c r="D744" s="2" t="s">
        <v>523</v>
      </c>
      <c r="E744" s="1">
        <v>8</v>
      </c>
      <c r="F744" s="2">
        <v>3693750717</v>
      </c>
      <c r="G744" s="2" t="s">
        <v>524</v>
      </c>
      <c r="H744" s="2">
        <v>3693750717</v>
      </c>
      <c r="I744" s="184" t="s">
        <v>524</v>
      </c>
      <c r="J744" s="149">
        <v>90</v>
      </c>
      <c r="K744" s="2" t="s">
        <v>2882</v>
      </c>
      <c r="L744" s="205" t="s">
        <v>525</v>
      </c>
    </row>
    <row r="745" spans="1:12" ht="25.5">
      <c r="A745" s="1">
        <v>194</v>
      </c>
      <c r="B745" s="46" t="s">
        <v>526</v>
      </c>
      <c r="C745" s="28">
        <v>80017210727</v>
      </c>
      <c r="D745" s="2" t="s">
        <v>527</v>
      </c>
      <c r="E745" s="1">
        <v>8</v>
      </c>
      <c r="F745" s="2">
        <v>3693750717</v>
      </c>
      <c r="G745" s="2" t="s">
        <v>524</v>
      </c>
      <c r="H745" s="2">
        <v>3693750717</v>
      </c>
      <c r="I745" s="184" t="s">
        <v>524</v>
      </c>
      <c r="J745" s="149">
        <v>85</v>
      </c>
      <c r="K745" s="2" t="s">
        <v>2882</v>
      </c>
      <c r="L745" s="205" t="s">
        <v>528</v>
      </c>
    </row>
    <row r="746" spans="1:12" ht="25.5">
      <c r="A746" s="1">
        <v>195</v>
      </c>
      <c r="B746" s="46" t="s">
        <v>529</v>
      </c>
      <c r="C746" s="28">
        <v>80017210727</v>
      </c>
      <c r="D746" s="2" t="s">
        <v>530</v>
      </c>
      <c r="E746" s="1">
        <v>8</v>
      </c>
      <c r="F746" s="43" t="s">
        <v>3512</v>
      </c>
      <c r="G746" s="2" t="s">
        <v>504</v>
      </c>
      <c r="H746" s="2" t="s">
        <v>335</v>
      </c>
      <c r="I746" s="184" t="s">
        <v>531</v>
      </c>
      <c r="J746" s="149">
        <v>165</v>
      </c>
      <c r="K746" s="2" t="s">
        <v>2882</v>
      </c>
      <c r="L746" s="205" t="s">
        <v>532</v>
      </c>
    </row>
    <row r="747" spans="1:12" ht="25.5">
      <c r="A747" s="1">
        <v>196</v>
      </c>
      <c r="B747" s="46" t="s">
        <v>533</v>
      </c>
      <c r="C747" s="28">
        <v>80017210727</v>
      </c>
      <c r="D747" s="2" t="s">
        <v>534</v>
      </c>
      <c r="E747" s="1">
        <v>8</v>
      </c>
      <c r="F747" s="2">
        <v>3565550716</v>
      </c>
      <c r="G747" s="2" t="s">
        <v>535</v>
      </c>
      <c r="H747" s="2">
        <v>3565550716</v>
      </c>
      <c r="I747" s="184" t="s">
        <v>535</v>
      </c>
      <c r="J747" s="149">
        <v>346.61</v>
      </c>
      <c r="K747" s="2" t="s">
        <v>2882</v>
      </c>
      <c r="L747" s="205" t="s">
        <v>536</v>
      </c>
    </row>
    <row r="748" spans="1:12" ht="25.5">
      <c r="A748" s="1">
        <v>197</v>
      </c>
      <c r="B748" s="46" t="s">
        <v>537</v>
      </c>
      <c r="C748" s="28">
        <v>80017210727</v>
      </c>
      <c r="D748" s="2" t="s">
        <v>538</v>
      </c>
      <c r="E748" s="1">
        <v>8</v>
      </c>
      <c r="F748" s="43" t="s">
        <v>3512</v>
      </c>
      <c r="G748" s="2" t="s">
        <v>504</v>
      </c>
      <c r="H748" s="2">
        <v>3426130757</v>
      </c>
      <c r="I748" s="184" t="s">
        <v>539</v>
      </c>
      <c r="J748" s="149">
        <v>464</v>
      </c>
      <c r="K748" s="2" t="s">
        <v>2882</v>
      </c>
      <c r="L748" s="205" t="s">
        <v>540</v>
      </c>
    </row>
    <row r="749" spans="1:12" ht="25.5">
      <c r="A749" s="1">
        <v>198</v>
      </c>
      <c r="B749" s="46" t="s">
        <v>541</v>
      </c>
      <c r="C749" s="28">
        <v>80017210727</v>
      </c>
      <c r="D749" s="2" t="s">
        <v>542</v>
      </c>
      <c r="E749" s="1">
        <v>8</v>
      </c>
      <c r="F749" s="43" t="s">
        <v>3512</v>
      </c>
      <c r="G749" s="2" t="s">
        <v>543</v>
      </c>
      <c r="H749" s="2">
        <v>3211130723</v>
      </c>
      <c r="I749" s="184" t="s">
        <v>544</v>
      </c>
      <c r="J749" s="149">
        <v>289.43</v>
      </c>
      <c r="K749" s="2" t="s">
        <v>2882</v>
      </c>
      <c r="L749" s="205" t="s">
        <v>545</v>
      </c>
    </row>
    <row r="750" spans="1:12" ht="25.5">
      <c r="A750" s="1">
        <v>199</v>
      </c>
      <c r="B750" s="46" t="s">
        <v>546</v>
      </c>
      <c r="C750" s="28">
        <v>80017210727</v>
      </c>
      <c r="D750" s="2" t="s">
        <v>547</v>
      </c>
      <c r="E750" s="1">
        <v>8</v>
      </c>
      <c r="F750" s="43" t="s">
        <v>3512</v>
      </c>
      <c r="G750" s="2" t="s">
        <v>504</v>
      </c>
      <c r="H750" s="2">
        <v>3211130723</v>
      </c>
      <c r="I750" s="184" t="s">
        <v>544</v>
      </c>
      <c r="J750" s="149">
        <v>268</v>
      </c>
      <c r="K750" s="2" t="s">
        <v>2882</v>
      </c>
      <c r="L750" s="205" t="s">
        <v>548</v>
      </c>
    </row>
    <row r="751" spans="1:12" ht="25.5">
      <c r="A751" s="1">
        <v>200</v>
      </c>
      <c r="B751" s="46" t="s">
        <v>549</v>
      </c>
      <c r="C751" s="28">
        <v>80017210727</v>
      </c>
      <c r="D751" s="2" t="s">
        <v>550</v>
      </c>
      <c r="E751" s="1">
        <v>8</v>
      </c>
      <c r="F751" s="2">
        <v>3498500713</v>
      </c>
      <c r="G751" s="2" t="s">
        <v>551</v>
      </c>
      <c r="H751" s="2">
        <v>3498500713</v>
      </c>
      <c r="I751" s="184" t="s">
        <v>509</v>
      </c>
      <c r="J751" s="149">
        <v>264.63</v>
      </c>
      <c r="K751" s="2" t="s">
        <v>2882</v>
      </c>
      <c r="L751" s="205" t="s">
        <v>552</v>
      </c>
    </row>
    <row r="752" spans="1:12" ht="25.5">
      <c r="A752" s="1">
        <v>201</v>
      </c>
      <c r="B752" s="46" t="s">
        <v>553</v>
      </c>
      <c r="C752" s="28">
        <v>80017210727</v>
      </c>
      <c r="D752" s="2" t="s">
        <v>519</v>
      </c>
      <c r="E752" s="1">
        <v>8</v>
      </c>
      <c r="H752" s="2">
        <v>1883740647</v>
      </c>
      <c r="I752" s="184" t="s">
        <v>520</v>
      </c>
      <c r="J752" s="149">
        <v>149</v>
      </c>
      <c r="K752" s="2" t="s">
        <v>2882</v>
      </c>
      <c r="L752" s="205" t="s">
        <v>554</v>
      </c>
    </row>
    <row r="753" spans="1:12" ht="25.5">
      <c r="A753" s="1">
        <v>202</v>
      </c>
      <c r="B753" s="46" t="s">
        <v>555</v>
      </c>
      <c r="C753" s="28">
        <v>80017210727</v>
      </c>
      <c r="D753" s="2" t="s">
        <v>556</v>
      </c>
      <c r="E753" s="1">
        <v>8</v>
      </c>
      <c r="H753" s="2">
        <v>3496070719</v>
      </c>
      <c r="I753" s="184" t="s">
        <v>557</v>
      </c>
      <c r="K753" s="2" t="s">
        <v>2882</v>
      </c>
      <c r="L753" s="205" t="s">
        <v>558</v>
      </c>
    </row>
    <row r="754" spans="1:12" ht="25.5">
      <c r="A754" s="1">
        <v>203</v>
      </c>
      <c r="B754" s="46" t="s">
        <v>559</v>
      </c>
      <c r="C754" s="28">
        <v>80017210727</v>
      </c>
      <c r="D754" s="2" t="s">
        <v>560</v>
      </c>
      <c r="E754" s="1">
        <v>8</v>
      </c>
      <c r="H754" s="2">
        <v>164770711</v>
      </c>
      <c r="I754" s="184" t="s">
        <v>561</v>
      </c>
      <c r="K754" s="2" t="s">
        <v>2882</v>
      </c>
      <c r="L754" s="205" t="s">
        <v>562</v>
      </c>
    </row>
    <row r="755" spans="1:12" ht="25.5">
      <c r="A755" s="1">
        <v>204</v>
      </c>
      <c r="B755" s="46" t="s">
        <v>563</v>
      </c>
      <c r="C755" s="28">
        <v>80017210727</v>
      </c>
      <c r="D755" s="2" t="s">
        <v>564</v>
      </c>
      <c r="E755" s="1">
        <v>8</v>
      </c>
      <c r="H755" s="2">
        <v>3496070719</v>
      </c>
      <c r="I755" s="184" t="s">
        <v>557</v>
      </c>
      <c r="K755" s="2" t="s">
        <v>2882</v>
      </c>
      <c r="L755" s="205" t="s">
        <v>565</v>
      </c>
    </row>
    <row r="756" spans="1:12" ht="25.5">
      <c r="A756" s="1">
        <v>205</v>
      </c>
      <c r="B756" s="46" t="s">
        <v>566</v>
      </c>
      <c r="C756" s="28">
        <v>80017210727</v>
      </c>
      <c r="D756" s="2" t="s">
        <v>564</v>
      </c>
      <c r="E756" s="1">
        <v>8</v>
      </c>
      <c r="H756" s="2">
        <v>3496070719</v>
      </c>
      <c r="I756" s="184" t="s">
        <v>557</v>
      </c>
      <c r="K756" s="2" t="s">
        <v>2882</v>
      </c>
      <c r="L756" s="205" t="s">
        <v>567</v>
      </c>
    </row>
    <row r="757" spans="1:12" ht="25.5">
      <c r="A757" s="1">
        <v>206</v>
      </c>
      <c r="B757" s="46" t="s">
        <v>568</v>
      </c>
      <c r="C757" s="28">
        <v>80017210727</v>
      </c>
      <c r="D757" s="2" t="s">
        <v>569</v>
      </c>
      <c r="E757" s="1">
        <v>8</v>
      </c>
      <c r="G757" s="2" t="s">
        <v>3887</v>
      </c>
      <c r="H757" s="2">
        <v>2060960718</v>
      </c>
      <c r="I757" s="184" t="s">
        <v>3888</v>
      </c>
      <c r="K757" s="2" t="s">
        <v>2882</v>
      </c>
      <c r="L757" s="205" t="s">
        <v>3889</v>
      </c>
    </row>
    <row r="758" spans="1:12" ht="25.5">
      <c r="A758" s="1">
        <v>207</v>
      </c>
      <c r="B758" s="46" t="s">
        <v>3890</v>
      </c>
      <c r="C758" s="28">
        <v>80017210727</v>
      </c>
      <c r="D758" s="2" t="s">
        <v>3891</v>
      </c>
      <c r="E758" s="1">
        <v>8</v>
      </c>
      <c r="G758" s="2" t="s">
        <v>3887</v>
      </c>
      <c r="H758" s="2">
        <v>2060960718</v>
      </c>
      <c r="I758" s="184" t="s">
        <v>3888</v>
      </c>
      <c r="J758" s="149">
        <v>1645.54</v>
      </c>
      <c r="K758" s="2" t="s">
        <v>2882</v>
      </c>
    </row>
    <row r="759" spans="1:12" ht="25.5">
      <c r="A759" s="1">
        <v>208</v>
      </c>
      <c r="B759" s="46" t="s">
        <v>3892</v>
      </c>
      <c r="C759" s="28">
        <v>80017210727</v>
      </c>
      <c r="D759" s="2" t="s">
        <v>564</v>
      </c>
      <c r="E759" s="1">
        <v>8</v>
      </c>
      <c r="H759" s="2">
        <v>3496070719</v>
      </c>
      <c r="I759" s="184" t="s">
        <v>557</v>
      </c>
      <c r="J759" s="151">
        <v>3100</v>
      </c>
      <c r="K759" s="2" t="s">
        <v>2882</v>
      </c>
    </row>
    <row r="760" spans="1:12" ht="25.5">
      <c r="A760" s="1">
        <v>209</v>
      </c>
      <c r="B760" s="46" t="s">
        <v>3893</v>
      </c>
      <c r="C760" s="28">
        <v>80017210727</v>
      </c>
      <c r="D760" s="2" t="s">
        <v>3894</v>
      </c>
      <c r="E760" s="1">
        <v>8</v>
      </c>
      <c r="G760" s="2" t="s">
        <v>3887</v>
      </c>
      <c r="H760" s="2">
        <v>2060960718</v>
      </c>
      <c r="I760" s="184" t="s">
        <v>3888</v>
      </c>
      <c r="J760" s="149">
        <v>209.7</v>
      </c>
      <c r="K760" s="2" t="s">
        <v>2882</v>
      </c>
    </row>
    <row r="761" spans="1:12" ht="25.5">
      <c r="A761" s="1">
        <v>210</v>
      </c>
      <c r="B761" s="46" t="s">
        <v>3895</v>
      </c>
      <c r="C761" s="28">
        <v>80017210727</v>
      </c>
      <c r="D761" s="2" t="s">
        <v>3896</v>
      </c>
      <c r="E761" s="1">
        <v>8</v>
      </c>
      <c r="F761" s="43" t="s">
        <v>3512</v>
      </c>
      <c r="G761" s="2" t="s">
        <v>504</v>
      </c>
      <c r="H761" s="2" t="s">
        <v>335</v>
      </c>
      <c r="I761" s="184" t="s">
        <v>531</v>
      </c>
      <c r="J761" s="149">
        <v>90</v>
      </c>
      <c r="K761" s="2" t="s">
        <v>2882</v>
      </c>
    </row>
    <row r="762" spans="1:12" ht="25.5">
      <c r="A762" s="1">
        <v>211</v>
      </c>
      <c r="B762" s="46" t="s">
        <v>3897</v>
      </c>
      <c r="C762" s="28">
        <v>80017210727</v>
      </c>
      <c r="D762" s="2" t="s">
        <v>3898</v>
      </c>
      <c r="E762" s="1">
        <v>8</v>
      </c>
      <c r="F762" s="43" t="s">
        <v>3512</v>
      </c>
      <c r="G762" s="2" t="s">
        <v>504</v>
      </c>
      <c r="H762" s="2" t="s">
        <v>335</v>
      </c>
      <c r="I762" s="184" t="s">
        <v>531</v>
      </c>
      <c r="J762" s="149">
        <v>160</v>
      </c>
      <c r="K762" s="2" t="s">
        <v>2882</v>
      </c>
    </row>
    <row r="763" spans="1:12" ht="25.5">
      <c r="A763" s="1">
        <v>212</v>
      </c>
      <c r="B763" s="46" t="s">
        <v>3899</v>
      </c>
      <c r="C763" s="28">
        <v>80017210727</v>
      </c>
      <c r="D763" s="2" t="s">
        <v>3900</v>
      </c>
      <c r="E763" s="1">
        <v>8</v>
      </c>
      <c r="H763" s="2">
        <v>554430710</v>
      </c>
      <c r="I763" s="184" t="s">
        <v>3901</v>
      </c>
      <c r="J763" s="149">
        <v>68</v>
      </c>
      <c r="K763" s="2" t="s">
        <v>2882</v>
      </c>
      <c r="L763" s="205" t="s">
        <v>3902</v>
      </c>
    </row>
    <row r="764" spans="1:12" ht="25.5">
      <c r="A764" s="1">
        <v>213</v>
      </c>
      <c r="B764" s="46" t="s">
        <v>3903</v>
      </c>
      <c r="C764" s="28">
        <v>80017210727</v>
      </c>
      <c r="D764" s="2" t="s">
        <v>3904</v>
      </c>
      <c r="E764" s="1">
        <v>8</v>
      </c>
      <c r="H764" s="2">
        <v>5208250729</v>
      </c>
      <c r="I764" s="184" t="s">
        <v>3905</v>
      </c>
      <c r="K764" s="2" t="s">
        <v>2882</v>
      </c>
      <c r="L764" s="205" t="s">
        <v>3906</v>
      </c>
    </row>
    <row r="765" spans="1:12" ht="25.5">
      <c r="A765" s="1">
        <v>214</v>
      </c>
      <c r="B765" s="46" t="s">
        <v>3907</v>
      </c>
      <c r="C765" s="28">
        <v>80017210727</v>
      </c>
      <c r="D765" s="2" t="s">
        <v>3908</v>
      </c>
      <c r="E765" s="1">
        <v>8</v>
      </c>
      <c r="F765" s="2">
        <v>3747660714</v>
      </c>
      <c r="G765" s="2" t="s">
        <v>3909</v>
      </c>
      <c r="H765" s="2">
        <v>3747660714</v>
      </c>
      <c r="I765" s="184" t="s">
        <v>3909</v>
      </c>
      <c r="J765" s="149">
        <v>210</v>
      </c>
      <c r="K765" s="2" t="s">
        <v>2882</v>
      </c>
    </row>
    <row r="766" spans="1:12">
      <c r="A766" s="1">
        <v>215</v>
      </c>
      <c r="B766" s="46" t="s">
        <v>3910</v>
      </c>
      <c r="C766" s="28">
        <v>80017210727</v>
      </c>
      <c r="D766" s="2" t="s">
        <v>3911</v>
      </c>
      <c r="E766" s="1">
        <v>8</v>
      </c>
      <c r="F766" s="2">
        <v>3679530711</v>
      </c>
      <c r="G766" s="2" t="s">
        <v>3913</v>
      </c>
      <c r="H766" s="2" t="s">
        <v>3912</v>
      </c>
      <c r="I766" s="184" t="s">
        <v>3913</v>
      </c>
      <c r="J766" s="149">
        <v>1090</v>
      </c>
      <c r="K766" s="2" t="s">
        <v>3914</v>
      </c>
      <c r="L766" s="205" t="s">
        <v>3915</v>
      </c>
    </row>
    <row r="767" spans="1:12">
      <c r="A767" s="1">
        <v>216</v>
      </c>
      <c r="B767" s="46" t="s">
        <v>3916</v>
      </c>
      <c r="C767" s="28">
        <v>80017210727</v>
      </c>
      <c r="D767" s="2" t="s">
        <v>3917</v>
      </c>
      <c r="E767" s="1">
        <v>8</v>
      </c>
      <c r="F767" s="2">
        <v>3309550717</v>
      </c>
      <c r="G767" s="2" t="s">
        <v>3919</v>
      </c>
      <c r="H767" s="2" t="s">
        <v>3918</v>
      </c>
      <c r="I767" s="184" t="s">
        <v>3919</v>
      </c>
      <c r="J767" s="149">
        <v>10000</v>
      </c>
      <c r="K767" s="2" t="s">
        <v>3920</v>
      </c>
      <c r="L767" s="205" t="s">
        <v>3921</v>
      </c>
    </row>
    <row r="768" spans="1:12">
      <c r="A768" s="1">
        <v>217</v>
      </c>
      <c r="B768" s="46" t="s">
        <v>3922</v>
      </c>
      <c r="C768" s="28">
        <v>80017210727</v>
      </c>
      <c r="D768" s="2" t="s">
        <v>3923</v>
      </c>
      <c r="E768" s="1">
        <v>8</v>
      </c>
      <c r="F768" s="2">
        <v>3476320712</v>
      </c>
      <c r="G768" s="2" t="s">
        <v>3925</v>
      </c>
      <c r="H768" s="2" t="s">
        <v>3924</v>
      </c>
      <c r="I768" s="184" t="s">
        <v>3925</v>
      </c>
      <c r="J768" s="149">
        <v>5000</v>
      </c>
      <c r="K768" s="2" t="s">
        <v>3920</v>
      </c>
      <c r="L768" s="205" t="s">
        <v>3926</v>
      </c>
    </row>
    <row r="769" spans="1:12" ht="38.25">
      <c r="A769" s="1">
        <v>218</v>
      </c>
      <c r="B769" s="171" t="s">
        <v>3927</v>
      </c>
      <c r="C769" s="28">
        <v>80017210727</v>
      </c>
      <c r="D769" s="15" t="s">
        <v>3931</v>
      </c>
      <c r="E769" s="1">
        <v>8</v>
      </c>
      <c r="F769" s="43" t="s">
        <v>3512</v>
      </c>
      <c r="G769" s="16" t="s">
        <v>3928</v>
      </c>
      <c r="H769" s="17" t="s">
        <v>3929</v>
      </c>
      <c r="I769" s="198" t="s">
        <v>3930</v>
      </c>
      <c r="J769" s="154">
        <v>2500</v>
      </c>
      <c r="K769" s="17"/>
      <c r="L769" s="216"/>
    </row>
    <row r="770" spans="1:12" ht="25.5">
      <c r="A770" s="1">
        <v>219</v>
      </c>
      <c r="B770" s="46" t="s">
        <v>3932</v>
      </c>
      <c r="C770" s="28">
        <v>80017210727</v>
      </c>
      <c r="D770" s="2" t="s">
        <v>3937</v>
      </c>
      <c r="E770" s="1">
        <v>8</v>
      </c>
      <c r="F770" s="43" t="s">
        <v>3512</v>
      </c>
      <c r="G770" s="2" t="s">
        <v>3928</v>
      </c>
      <c r="H770" s="2" t="s">
        <v>3933</v>
      </c>
      <c r="I770" s="184" t="s">
        <v>3934</v>
      </c>
      <c r="J770" s="149">
        <v>1200</v>
      </c>
      <c r="K770" s="2" t="s">
        <v>3935</v>
      </c>
      <c r="L770" s="205" t="s">
        <v>3936</v>
      </c>
    </row>
    <row r="771" spans="1:12">
      <c r="A771" s="1">
        <v>220</v>
      </c>
      <c r="B771" s="46" t="s">
        <v>3938</v>
      </c>
      <c r="C771" s="28">
        <v>80017210727</v>
      </c>
      <c r="D771" s="2" t="s">
        <v>3943</v>
      </c>
      <c r="E771" s="1">
        <v>8</v>
      </c>
      <c r="F771" s="2">
        <v>3279500718</v>
      </c>
      <c r="G771" s="2" t="s">
        <v>3940</v>
      </c>
      <c r="H771" s="2" t="s">
        <v>3939</v>
      </c>
      <c r="I771" s="184" t="s">
        <v>3940</v>
      </c>
      <c r="J771" s="149">
        <v>500</v>
      </c>
      <c r="K771" s="2" t="s">
        <v>3941</v>
      </c>
      <c r="L771" s="205" t="s">
        <v>3942</v>
      </c>
    </row>
    <row r="772" spans="1:12" ht="25.5">
      <c r="A772" s="1">
        <v>221</v>
      </c>
      <c r="B772" s="46" t="s">
        <v>3944</v>
      </c>
      <c r="C772" s="28">
        <v>80017210727</v>
      </c>
      <c r="D772" s="2" t="s">
        <v>3947</v>
      </c>
      <c r="E772" s="1">
        <v>8</v>
      </c>
      <c r="F772" s="2">
        <v>3463920714</v>
      </c>
      <c r="G772" s="2" t="s">
        <v>3946</v>
      </c>
      <c r="H772" s="2" t="s">
        <v>3945</v>
      </c>
      <c r="I772" s="184" t="s">
        <v>3946</v>
      </c>
      <c r="J772" s="149">
        <v>500</v>
      </c>
    </row>
    <row r="773" spans="1:12" ht="25.5">
      <c r="A773" s="1">
        <v>222</v>
      </c>
      <c r="B773" s="46" t="s">
        <v>3948</v>
      </c>
      <c r="C773" s="28">
        <v>80017210727</v>
      </c>
      <c r="D773" s="2" t="s">
        <v>3950</v>
      </c>
      <c r="E773" s="1">
        <v>8</v>
      </c>
      <c r="F773" s="43" t="s">
        <v>3512</v>
      </c>
      <c r="G773" s="2" t="s">
        <v>3928</v>
      </c>
      <c r="H773" s="2" t="s">
        <v>3924</v>
      </c>
      <c r="I773" s="184" t="s">
        <v>3925</v>
      </c>
      <c r="J773" s="149">
        <v>2900</v>
      </c>
      <c r="K773" s="2" t="s">
        <v>3941</v>
      </c>
      <c r="L773" s="205" t="s">
        <v>3949</v>
      </c>
    </row>
    <row r="774" spans="1:12" ht="25.5">
      <c r="A774" s="1">
        <v>223</v>
      </c>
      <c r="B774" s="46" t="s">
        <v>3951</v>
      </c>
      <c r="C774" s="28">
        <v>80017210727</v>
      </c>
      <c r="D774" s="2" t="s">
        <v>3956</v>
      </c>
      <c r="E774" s="1">
        <v>8</v>
      </c>
      <c r="F774" s="2">
        <v>1901990711</v>
      </c>
      <c r="G774" s="2" t="s">
        <v>3953</v>
      </c>
      <c r="H774" s="2" t="s">
        <v>3952</v>
      </c>
      <c r="I774" s="184" t="s">
        <v>3953</v>
      </c>
      <c r="J774" s="149">
        <v>2100</v>
      </c>
      <c r="K774" s="2" t="s">
        <v>3954</v>
      </c>
      <c r="L774" s="205" t="s">
        <v>3955</v>
      </c>
    </row>
    <row r="775" spans="1:12" ht="25.5">
      <c r="A775" s="1">
        <v>224</v>
      </c>
      <c r="B775" s="46" t="s">
        <v>3957</v>
      </c>
      <c r="C775" s="28">
        <v>80017210727</v>
      </c>
      <c r="D775" s="2" t="s">
        <v>3956</v>
      </c>
      <c r="E775" s="1">
        <v>8</v>
      </c>
      <c r="F775" s="2">
        <v>349620716</v>
      </c>
      <c r="G775" s="2" t="s">
        <v>3959</v>
      </c>
      <c r="H775" s="2" t="s">
        <v>3958</v>
      </c>
      <c r="I775" s="184" t="s">
        <v>3959</v>
      </c>
      <c r="J775" s="149">
        <v>710</v>
      </c>
      <c r="K775" s="2" t="s">
        <v>3960</v>
      </c>
      <c r="L775" s="205" t="s">
        <v>3961</v>
      </c>
    </row>
    <row r="776" spans="1:12" ht="25.5">
      <c r="A776" s="1">
        <v>225</v>
      </c>
      <c r="B776" s="46" t="s">
        <v>3962</v>
      </c>
      <c r="C776" s="28">
        <v>80017210727</v>
      </c>
      <c r="D776" s="2" t="s">
        <v>3964</v>
      </c>
      <c r="E776" s="1">
        <v>8</v>
      </c>
      <c r="G776" s="2" t="s">
        <v>3963</v>
      </c>
      <c r="I776" s="184" t="s">
        <v>3963</v>
      </c>
      <c r="J776" s="149">
        <v>4200</v>
      </c>
      <c r="K776" s="2" t="s">
        <v>3954</v>
      </c>
    </row>
    <row r="777" spans="1:12">
      <c r="A777" s="1">
        <v>226</v>
      </c>
      <c r="B777" s="46" t="s">
        <v>3965</v>
      </c>
      <c r="C777" s="28">
        <v>80017210727</v>
      </c>
      <c r="D777" s="2" t="s">
        <v>3966</v>
      </c>
      <c r="E777" s="1">
        <v>8</v>
      </c>
      <c r="F777" s="2" t="s">
        <v>3967</v>
      </c>
      <c r="G777" s="2" t="s">
        <v>3968</v>
      </c>
      <c r="H777" s="2" t="s">
        <v>3967</v>
      </c>
      <c r="I777" s="184" t="s">
        <v>3968</v>
      </c>
    </row>
    <row r="778" spans="1:12">
      <c r="A778" s="1">
        <v>227</v>
      </c>
      <c r="B778" s="46" t="s">
        <v>3969</v>
      </c>
      <c r="C778" s="28">
        <v>80017210727</v>
      </c>
      <c r="D778" s="2" t="s">
        <v>3917</v>
      </c>
      <c r="E778" s="1">
        <v>8</v>
      </c>
      <c r="F778" s="2">
        <v>3309550717</v>
      </c>
      <c r="G778" s="2" t="s">
        <v>3919</v>
      </c>
      <c r="H778" s="2" t="s">
        <v>3918</v>
      </c>
      <c r="I778" s="184" t="s">
        <v>3919</v>
      </c>
      <c r="J778" s="149">
        <v>10000</v>
      </c>
      <c r="K778" s="2" t="s">
        <v>3920</v>
      </c>
    </row>
    <row r="779" spans="1:12" ht="25.5">
      <c r="A779" s="1">
        <v>228</v>
      </c>
      <c r="B779" s="46" t="s">
        <v>3970</v>
      </c>
      <c r="C779" s="28">
        <v>80017210727</v>
      </c>
      <c r="D779" s="2" t="s">
        <v>3974</v>
      </c>
      <c r="E779" s="1">
        <v>8</v>
      </c>
      <c r="F779" s="43" t="s">
        <v>3512</v>
      </c>
      <c r="G779" s="2" t="s">
        <v>3928</v>
      </c>
      <c r="H779" s="2" t="s">
        <v>3971</v>
      </c>
      <c r="I779" s="184" t="s">
        <v>3972</v>
      </c>
      <c r="J779" s="149">
        <v>800</v>
      </c>
      <c r="K779" s="2" t="s">
        <v>3941</v>
      </c>
      <c r="L779" s="205" t="s">
        <v>3973</v>
      </c>
    </row>
    <row r="780" spans="1:12">
      <c r="A780" s="1">
        <v>229</v>
      </c>
      <c r="B780" s="46" t="s">
        <v>3975</v>
      </c>
      <c r="C780" s="28">
        <v>80017210727</v>
      </c>
      <c r="D780" s="2" t="s">
        <v>3976</v>
      </c>
      <c r="E780" s="1">
        <v>8</v>
      </c>
      <c r="F780" s="2">
        <v>2143770713</v>
      </c>
      <c r="G780" s="2" t="s">
        <v>3978</v>
      </c>
      <c r="H780" s="2" t="s">
        <v>3977</v>
      </c>
      <c r="I780" s="184" t="s">
        <v>3978</v>
      </c>
      <c r="J780" s="149">
        <v>8000</v>
      </c>
      <c r="K780" s="2" t="s">
        <v>3920</v>
      </c>
      <c r="L780" s="205" t="s">
        <v>3979</v>
      </c>
    </row>
    <row r="781" spans="1:12">
      <c r="A781" s="1">
        <v>230</v>
      </c>
      <c r="B781" s="46" t="s">
        <v>3980</v>
      </c>
      <c r="C781" s="28">
        <v>80017210727</v>
      </c>
      <c r="D781" s="2" t="s">
        <v>3981</v>
      </c>
      <c r="E781" s="1">
        <v>8</v>
      </c>
      <c r="F781" s="2" t="s">
        <v>3967</v>
      </c>
      <c r="G781" s="2" t="s">
        <v>3968</v>
      </c>
      <c r="H781" s="2" t="s">
        <v>3967</v>
      </c>
      <c r="I781" s="184" t="s">
        <v>3968</v>
      </c>
      <c r="J781" s="149">
        <v>2000</v>
      </c>
      <c r="K781" s="2" t="s">
        <v>1929</v>
      </c>
      <c r="L781" s="205" t="s">
        <v>3982</v>
      </c>
    </row>
    <row r="782" spans="1:12" ht="25.5">
      <c r="A782" s="1">
        <v>231</v>
      </c>
      <c r="B782" s="46" t="s">
        <v>3983</v>
      </c>
      <c r="C782" s="28">
        <v>80017210727</v>
      </c>
      <c r="D782" s="2" t="s">
        <v>3984</v>
      </c>
      <c r="E782" s="1">
        <v>8</v>
      </c>
      <c r="F782" s="2" t="s">
        <v>3985</v>
      </c>
      <c r="G782" s="2" t="s">
        <v>3986</v>
      </c>
      <c r="H782" s="2" t="s">
        <v>3985</v>
      </c>
      <c r="I782" s="184" t="s">
        <v>3986</v>
      </c>
      <c r="J782" s="149">
        <v>139.66999999999999</v>
      </c>
      <c r="K782" s="2" t="s">
        <v>3987</v>
      </c>
      <c r="L782" s="205">
        <v>139.66999999999999</v>
      </c>
    </row>
    <row r="783" spans="1:12">
      <c r="A783" s="1">
        <v>232</v>
      </c>
      <c r="B783" s="46" t="s">
        <v>3988</v>
      </c>
      <c r="C783" s="28">
        <v>80017210727</v>
      </c>
      <c r="D783" s="2" t="s">
        <v>3989</v>
      </c>
      <c r="E783" s="1">
        <v>8</v>
      </c>
      <c r="F783" s="2" t="s">
        <v>3990</v>
      </c>
      <c r="G783" s="2" t="s">
        <v>3991</v>
      </c>
      <c r="H783" s="2" t="s">
        <v>3990</v>
      </c>
      <c r="I783" s="184" t="s">
        <v>3991</v>
      </c>
      <c r="J783" s="149">
        <v>220</v>
      </c>
      <c r="K783" s="2" t="s">
        <v>3992</v>
      </c>
      <c r="L783" s="205">
        <v>220</v>
      </c>
    </row>
    <row r="784" spans="1:12">
      <c r="A784" s="1">
        <v>233</v>
      </c>
      <c r="B784" s="46" t="s">
        <v>3993</v>
      </c>
      <c r="C784" s="28">
        <v>80017210727</v>
      </c>
      <c r="D784" s="2" t="s">
        <v>3994</v>
      </c>
      <c r="E784" s="1">
        <v>8</v>
      </c>
      <c r="F784" s="2">
        <v>1990510735</v>
      </c>
      <c r="G784" s="2" t="s">
        <v>2245</v>
      </c>
      <c r="H784" s="2">
        <v>1990510735</v>
      </c>
      <c r="I784" s="184" t="s">
        <v>2245</v>
      </c>
      <c r="J784" s="149">
        <v>50</v>
      </c>
      <c r="K784" s="2" t="s">
        <v>147</v>
      </c>
      <c r="L784" s="205">
        <v>50</v>
      </c>
    </row>
    <row r="785" spans="1:12">
      <c r="A785" s="1">
        <v>234</v>
      </c>
      <c r="B785" s="46" t="s">
        <v>2246</v>
      </c>
      <c r="C785" s="28">
        <v>80017210727</v>
      </c>
      <c r="D785" s="2" t="s">
        <v>2247</v>
      </c>
      <c r="E785" s="1">
        <v>8</v>
      </c>
      <c r="F785" s="2" t="s">
        <v>2248</v>
      </c>
      <c r="G785" s="2" t="s">
        <v>2249</v>
      </c>
      <c r="H785" s="2" t="s">
        <v>2248</v>
      </c>
      <c r="I785" s="184" t="s">
        <v>2249</v>
      </c>
      <c r="J785" s="149">
        <v>96</v>
      </c>
      <c r="K785" s="2" t="s">
        <v>147</v>
      </c>
      <c r="L785" s="205">
        <v>96</v>
      </c>
    </row>
    <row r="786" spans="1:12" ht="25.5">
      <c r="A786" s="1">
        <v>235</v>
      </c>
      <c r="B786" s="46" t="s">
        <v>2250</v>
      </c>
      <c r="C786" s="28">
        <v>80017210727</v>
      </c>
      <c r="D786" s="2" t="s">
        <v>2251</v>
      </c>
      <c r="E786" s="1">
        <v>8</v>
      </c>
      <c r="F786" s="2" t="s">
        <v>2248</v>
      </c>
      <c r="G786" s="2" t="s">
        <v>2249</v>
      </c>
      <c r="H786" s="2" t="s">
        <v>2248</v>
      </c>
      <c r="I786" s="184" t="s">
        <v>2249</v>
      </c>
      <c r="J786" s="149">
        <v>75</v>
      </c>
      <c r="K786" s="2" t="s">
        <v>2882</v>
      </c>
      <c r="L786" s="205">
        <v>75</v>
      </c>
    </row>
    <row r="787" spans="1:12" ht="25.5">
      <c r="A787" s="1">
        <v>236</v>
      </c>
      <c r="B787" s="46" t="s">
        <v>2252</v>
      </c>
      <c r="C787" s="28">
        <v>80017210727</v>
      </c>
      <c r="D787" s="2" t="s">
        <v>2253</v>
      </c>
      <c r="E787" s="1">
        <v>8</v>
      </c>
      <c r="F787" s="2" t="s">
        <v>2254</v>
      </c>
      <c r="G787" s="2" t="s">
        <v>2255</v>
      </c>
      <c r="H787" s="2" t="s">
        <v>2254</v>
      </c>
      <c r="I787" s="184" t="s">
        <v>2255</v>
      </c>
      <c r="J787" s="149">
        <v>140</v>
      </c>
      <c r="K787" s="2" t="s">
        <v>2882</v>
      </c>
      <c r="L787" s="205">
        <v>140</v>
      </c>
    </row>
    <row r="788" spans="1:12" ht="25.5">
      <c r="A788" s="1">
        <v>237</v>
      </c>
      <c r="B788" s="46" t="s">
        <v>2256</v>
      </c>
      <c r="C788" s="28">
        <v>80017210727</v>
      </c>
      <c r="D788" s="2" t="s">
        <v>2257</v>
      </c>
      <c r="E788" s="1">
        <v>8</v>
      </c>
      <c r="F788" s="2" t="s">
        <v>2254</v>
      </c>
      <c r="G788" s="2" t="s">
        <v>2255</v>
      </c>
      <c r="H788" s="2" t="s">
        <v>2254</v>
      </c>
      <c r="I788" s="184" t="s">
        <v>2255</v>
      </c>
      <c r="J788" s="149">
        <v>2880</v>
      </c>
      <c r="K788" s="2" t="s">
        <v>2882</v>
      </c>
    </row>
    <row r="789" spans="1:12" ht="25.5">
      <c r="A789" s="1">
        <v>238</v>
      </c>
      <c r="B789" s="46" t="s">
        <v>2258</v>
      </c>
      <c r="C789" s="28">
        <v>80017210727</v>
      </c>
      <c r="D789" s="2" t="s">
        <v>2253</v>
      </c>
      <c r="E789" s="1">
        <v>8</v>
      </c>
      <c r="F789" s="2" t="s">
        <v>2254</v>
      </c>
      <c r="G789" s="2" t="s">
        <v>2255</v>
      </c>
      <c r="H789" s="2" t="s">
        <v>2254</v>
      </c>
      <c r="I789" s="184" t="s">
        <v>2255</v>
      </c>
      <c r="J789" s="149">
        <v>538.24</v>
      </c>
      <c r="K789" s="2" t="s">
        <v>2882</v>
      </c>
      <c r="L789" s="205">
        <v>538.24</v>
      </c>
    </row>
    <row r="790" spans="1:12" ht="25.5">
      <c r="A790" s="1">
        <v>239</v>
      </c>
      <c r="B790" s="46" t="s">
        <v>2259</v>
      </c>
      <c r="C790" s="28">
        <v>80017210727</v>
      </c>
      <c r="D790" s="2" t="s">
        <v>2260</v>
      </c>
      <c r="E790" s="1">
        <v>8</v>
      </c>
      <c r="F790" s="2" t="s">
        <v>2254</v>
      </c>
      <c r="G790" s="2" t="s">
        <v>2255</v>
      </c>
      <c r="H790" s="2" t="s">
        <v>2254</v>
      </c>
      <c r="I790" s="184" t="s">
        <v>2255</v>
      </c>
      <c r="J790" s="149">
        <v>640</v>
      </c>
      <c r="K790" s="2" t="s">
        <v>2882</v>
      </c>
    </row>
    <row r="791" spans="1:12" ht="25.5">
      <c r="A791" s="1">
        <v>240</v>
      </c>
      <c r="B791" s="46" t="s">
        <v>2261</v>
      </c>
      <c r="C791" s="28">
        <v>80017210727</v>
      </c>
      <c r="D791" s="2" t="s">
        <v>2262</v>
      </c>
      <c r="E791" s="1">
        <v>8</v>
      </c>
      <c r="F791" s="2" t="s">
        <v>2263</v>
      </c>
      <c r="G791" s="2" t="s">
        <v>2264</v>
      </c>
      <c r="H791" s="2" t="s">
        <v>2263</v>
      </c>
      <c r="I791" s="184" t="s">
        <v>2264</v>
      </c>
      <c r="J791" s="149">
        <v>770.25</v>
      </c>
      <c r="K791" s="2" t="s">
        <v>2882</v>
      </c>
      <c r="L791" s="205">
        <v>770.25</v>
      </c>
    </row>
    <row r="792" spans="1:12" ht="25.5">
      <c r="A792" s="1">
        <v>241</v>
      </c>
      <c r="B792" s="46" t="s">
        <v>2265</v>
      </c>
      <c r="C792" s="28">
        <v>80017210727</v>
      </c>
      <c r="D792" s="2" t="s">
        <v>2266</v>
      </c>
      <c r="E792" s="1">
        <v>8</v>
      </c>
      <c r="F792" s="2" t="s">
        <v>2263</v>
      </c>
      <c r="G792" s="2" t="s">
        <v>2264</v>
      </c>
      <c r="H792" s="2" t="s">
        <v>2263</v>
      </c>
      <c r="I792" s="184" t="s">
        <v>2264</v>
      </c>
      <c r="J792" s="149">
        <v>600</v>
      </c>
      <c r="K792" s="2" t="s">
        <v>2882</v>
      </c>
    </row>
    <row r="793" spans="1:12" ht="25.5">
      <c r="A793" s="1">
        <v>242</v>
      </c>
      <c r="B793" s="46" t="s">
        <v>2267</v>
      </c>
      <c r="C793" s="28">
        <v>80017210727</v>
      </c>
      <c r="D793" s="2" t="s">
        <v>2268</v>
      </c>
      <c r="E793" s="1">
        <v>8</v>
      </c>
      <c r="F793" s="2" t="s">
        <v>2269</v>
      </c>
      <c r="G793" s="2" t="s">
        <v>2270</v>
      </c>
      <c r="H793" s="2" t="s">
        <v>2269</v>
      </c>
      <c r="I793" s="184" t="s">
        <v>2270</v>
      </c>
      <c r="J793" s="149">
        <v>500</v>
      </c>
      <c r="K793" s="2" t="s">
        <v>2882</v>
      </c>
    </row>
    <row r="794" spans="1:12" ht="25.5">
      <c r="A794" s="1">
        <v>243</v>
      </c>
      <c r="B794" s="46" t="s">
        <v>2271</v>
      </c>
      <c r="C794" s="28">
        <v>80017210727</v>
      </c>
      <c r="D794" s="2" t="s">
        <v>2272</v>
      </c>
      <c r="E794" s="1">
        <v>8</v>
      </c>
      <c r="F794" s="2" t="s">
        <v>1373</v>
      </c>
      <c r="G794" s="2" t="s">
        <v>2273</v>
      </c>
      <c r="H794" s="2" t="s">
        <v>1373</v>
      </c>
      <c r="I794" s="184" t="s">
        <v>2273</v>
      </c>
      <c r="J794" s="149">
        <v>500</v>
      </c>
      <c r="K794" s="2" t="s">
        <v>2882</v>
      </c>
      <c r="L794" s="205">
        <v>490.12</v>
      </c>
    </row>
    <row r="795" spans="1:12" ht="25.5">
      <c r="A795" s="1">
        <v>244</v>
      </c>
      <c r="B795" s="46" t="s">
        <v>2274</v>
      </c>
      <c r="C795" s="28">
        <v>80017210727</v>
      </c>
      <c r="D795" s="2" t="s">
        <v>2272</v>
      </c>
      <c r="E795" s="1">
        <v>8</v>
      </c>
      <c r="F795" s="2" t="s">
        <v>1373</v>
      </c>
      <c r="G795" s="2" t="s">
        <v>2273</v>
      </c>
      <c r="H795" s="2" t="s">
        <v>1373</v>
      </c>
      <c r="I795" s="184" t="s">
        <v>2273</v>
      </c>
      <c r="J795" s="149">
        <v>1000</v>
      </c>
      <c r="K795" s="2" t="s">
        <v>2882</v>
      </c>
      <c r="L795" s="205">
        <v>967.05</v>
      </c>
    </row>
    <row r="796" spans="1:12" ht="25.5">
      <c r="A796" s="1">
        <v>245</v>
      </c>
      <c r="B796" s="46" t="s">
        <v>2275</v>
      </c>
      <c r="C796" s="28">
        <v>80017210727</v>
      </c>
      <c r="D796" s="2" t="s">
        <v>2276</v>
      </c>
      <c r="E796" s="1">
        <v>8</v>
      </c>
      <c r="F796" s="2" t="s">
        <v>1373</v>
      </c>
      <c r="G796" s="2" t="s">
        <v>2273</v>
      </c>
      <c r="H796" s="2" t="s">
        <v>1373</v>
      </c>
      <c r="I796" s="184" t="s">
        <v>2273</v>
      </c>
      <c r="J796" s="149">
        <v>1239.75</v>
      </c>
      <c r="K796" s="2" t="s">
        <v>2882</v>
      </c>
      <c r="L796" s="205">
        <v>1219.78</v>
      </c>
    </row>
    <row r="797" spans="1:12" ht="25.5">
      <c r="A797" s="1">
        <v>246</v>
      </c>
      <c r="B797" s="46" t="s">
        <v>2277</v>
      </c>
      <c r="C797" s="28">
        <v>80017210727</v>
      </c>
      <c r="D797" s="2" t="s">
        <v>2278</v>
      </c>
      <c r="E797" s="1">
        <v>8</v>
      </c>
      <c r="F797" s="2" t="s">
        <v>1373</v>
      </c>
      <c r="G797" s="2" t="s">
        <v>2273</v>
      </c>
      <c r="H797" s="2" t="s">
        <v>1373</v>
      </c>
      <c r="I797" s="184" t="s">
        <v>2273</v>
      </c>
      <c r="J797" s="149">
        <v>1000</v>
      </c>
      <c r="K797" s="2" t="s">
        <v>2882</v>
      </c>
      <c r="L797" s="205">
        <v>963</v>
      </c>
    </row>
    <row r="798" spans="1:12" ht="25.5">
      <c r="A798" s="1">
        <v>247</v>
      </c>
      <c r="B798" s="46" t="s">
        <v>2279</v>
      </c>
      <c r="C798" s="28">
        <v>80017210727</v>
      </c>
      <c r="D798" s="2" t="s">
        <v>2278</v>
      </c>
      <c r="E798" s="1">
        <v>8</v>
      </c>
      <c r="F798" s="2" t="s">
        <v>1373</v>
      </c>
      <c r="G798" s="2" t="s">
        <v>2273</v>
      </c>
      <c r="H798" s="2" t="s">
        <v>1373</v>
      </c>
      <c r="I798" s="184" t="s">
        <v>2273</v>
      </c>
      <c r="J798" s="149">
        <v>1000</v>
      </c>
      <c r="K798" s="2" t="s">
        <v>2882</v>
      </c>
      <c r="L798" s="205">
        <v>900.13</v>
      </c>
    </row>
    <row r="799" spans="1:12" ht="25.5">
      <c r="A799" s="1">
        <v>248</v>
      </c>
      <c r="B799" s="46" t="s">
        <v>2280</v>
      </c>
      <c r="C799" s="28">
        <v>80017210727</v>
      </c>
      <c r="D799" s="2" t="s">
        <v>2281</v>
      </c>
      <c r="E799" s="1">
        <v>8</v>
      </c>
      <c r="F799" s="2" t="s">
        <v>1373</v>
      </c>
      <c r="G799" s="2" t="s">
        <v>2273</v>
      </c>
      <c r="H799" s="2" t="s">
        <v>1373</v>
      </c>
      <c r="I799" s="184" t="s">
        <v>2273</v>
      </c>
      <c r="J799" s="149">
        <v>1500</v>
      </c>
      <c r="K799" s="2" t="s">
        <v>2882</v>
      </c>
      <c r="L799" s="205">
        <v>671.39</v>
      </c>
    </row>
    <row r="800" spans="1:12" ht="25.5">
      <c r="A800" s="1">
        <v>249</v>
      </c>
      <c r="B800" s="46" t="s">
        <v>2282</v>
      </c>
      <c r="C800" s="28">
        <v>80017210727</v>
      </c>
      <c r="D800" s="2" t="s">
        <v>2283</v>
      </c>
      <c r="E800" s="1">
        <v>8</v>
      </c>
      <c r="F800" s="2" t="s">
        <v>2284</v>
      </c>
      <c r="G800" s="2" t="s">
        <v>2285</v>
      </c>
      <c r="H800" s="2" t="s">
        <v>2284</v>
      </c>
      <c r="I800" s="184" t="s">
        <v>2285</v>
      </c>
      <c r="J800" s="149">
        <v>10000</v>
      </c>
      <c r="K800" s="2" t="s">
        <v>2882</v>
      </c>
      <c r="L800" s="205">
        <f>805.33+154</f>
        <v>959.33</v>
      </c>
    </row>
    <row r="801" spans="1:12">
      <c r="A801" s="1">
        <v>250</v>
      </c>
      <c r="B801" s="46" t="s">
        <v>2286</v>
      </c>
      <c r="C801" s="28">
        <v>80017210727</v>
      </c>
      <c r="D801" s="2" t="s">
        <v>2287</v>
      </c>
      <c r="E801" s="1">
        <v>8</v>
      </c>
      <c r="F801" s="2" t="s">
        <v>2288</v>
      </c>
      <c r="G801" s="2" t="s">
        <v>2289</v>
      </c>
      <c r="H801" s="2" t="s">
        <v>2288</v>
      </c>
      <c r="I801" s="184" t="s">
        <v>2289</v>
      </c>
      <c r="J801" s="149">
        <v>90</v>
      </c>
      <c r="K801" s="2" t="s">
        <v>2290</v>
      </c>
      <c r="L801" s="205">
        <v>90</v>
      </c>
    </row>
    <row r="802" spans="1:12">
      <c r="A802" s="1">
        <v>251</v>
      </c>
      <c r="B802" s="46" t="s">
        <v>2291</v>
      </c>
      <c r="C802" s="28">
        <v>80017210727</v>
      </c>
      <c r="D802" s="2" t="s">
        <v>2292</v>
      </c>
      <c r="E802" s="1">
        <v>8</v>
      </c>
      <c r="F802" s="2" t="s">
        <v>2288</v>
      </c>
      <c r="G802" s="2" t="s">
        <v>2289</v>
      </c>
      <c r="H802" s="2" t="s">
        <v>2288</v>
      </c>
      <c r="I802" s="184" t="s">
        <v>2289</v>
      </c>
      <c r="J802" s="149">
        <v>40</v>
      </c>
      <c r="K802" s="2" t="s">
        <v>2290</v>
      </c>
      <c r="L802" s="205">
        <v>40</v>
      </c>
    </row>
    <row r="803" spans="1:12">
      <c r="A803" s="1">
        <v>252</v>
      </c>
      <c r="B803" s="46" t="s">
        <v>2293</v>
      </c>
      <c r="C803" s="28">
        <v>80017210727</v>
      </c>
      <c r="D803" s="2" t="s">
        <v>2294</v>
      </c>
      <c r="E803" s="1">
        <v>8</v>
      </c>
      <c r="F803" s="2" t="s">
        <v>2288</v>
      </c>
      <c r="G803" s="2" t="s">
        <v>2289</v>
      </c>
      <c r="H803" s="2" t="s">
        <v>2288</v>
      </c>
      <c r="I803" s="184" t="s">
        <v>2289</v>
      </c>
      <c r="J803" s="149">
        <v>60</v>
      </c>
      <c r="K803" s="2" t="s">
        <v>2290</v>
      </c>
      <c r="L803" s="205">
        <v>60</v>
      </c>
    </row>
    <row r="804" spans="1:12">
      <c r="A804" s="1">
        <v>253</v>
      </c>
      <c r="B804" s="46" t="s">
        <v>2295</v>
      </c>
      <c r="C804" s="28">
        <v>80017210727</v>
      </c>
      <c r="D804" s="2" t="s">
        <v>2296</v>
      </c>
      <c r="E804" s="1">
        <v>8</v>
      </c>
      <c r="F804" s="2" t="s">
        <v>2288</v>
      </c>
      <c r="G804" s="2" t="s">
        <v>2289</v>
      </c>
      <c r="H804" s="2" t="s">
        <v>2288</v>
      </c>
      <c r="I804" s="184" t="s">
        <v>2289</v>
      </c>
      <c r="J804" s="149">
        <v>180</v>
      </c>
      <c r="K804" s="2" t="s">
        <v>2290</v>
      </c>
    </row>
    <row r="805" spans="1:12" ht="25.5">
      <c r="A805" s="1">
        <v>254</v>
      </c>
      <c r="B805" s="46" t="s">
        <v>2297</v>
      </c>
      <c r="C805" s="28">
        <v>80017210727</v>
      </c>
      <c r="D805" s="2" t="s">
        <v>2298</v>
      </c>
      <c r="E805" s="1">
        <v>8</v>
      </c>
      <c r="F805" s="2" t="s">
        <v>2299</v>
      </c>
      <c r="G805" s="2" t="s">
        <v>2300</v>
      </c>
      <c r="H805" s="2" t="s">
        <v>2299</v>
      </c>
      <c r="I805" s="184" t="s">
        <v>2300</v>
      </c>
      <c r="J805" s="149">
        <v>508.19</v>
      </c>
      <c r="K805" s="2" t="s">
        <v>2882</v>
      </c>
      <c r="L805" s="205">
        <v>508.19</v>
      </c>
    </row>
    <row r="806" spans="1:12" ht="25.5">
      <c r="A806" s="1">
        <v>255</v>
      </c>
      <c r="B806" s="46" t="s">
        <v>2301</v>
      </c>
      <c r="C806" s="28">
        <v>80017210727</v>
      </c>
      <c r="D806" s="2" t="s">
        <v>2302</v>
      </c>
      <c r="E806" s="1">
        <v>8</v>
      </c>
      <c r="F806" s="2" t="s">
        <v>2299</v>
      </c>
      <c r="G806" s="2" t="s">
        <v>2300</v>
      </c>
      <c r="H806" s="2" t="s">
        <v>2299</v>
      </c>
      <c r="I806" s="184" t="s">
        <v>2300</v>
      </c>
      <c r="J806" s="149">
        <v>916</v>
      </c>
      <c r="K806" s="2" t="s">
        <v>2882</v>
      </c>
      <c r="L806" s="205">
        <v>916</v>
      </c>
    </row>
    <row r="807" spans="1:12" ht="25.5">
      <c r="A807" s="1">
        <v>256</v>
      </c>
      <c r="B807" s="46" t="s">
        <v>2303</v>
      </c>
      <c r="C807" s="28">
        <v>80017210727</v>
      </c>
      <c r="D807" s="2" t="s">
        <v>2304</v>
      </c>
      <c r="E807" s="1">
        <v>8</v>
      </c>
      <c r="F807" s="2" t="s">
        <v>2299</v>
      </c>
      <c r="G807" s="2" t="s">
        <v>2300</v>
      </c>
      <c r="H807" s="2" t="s">
        <v>2299</v>
      </c>
      <c r="I807" s="184" t="s">
        <v>2300</v>
      </c>
      <c r="J807" s="149">
        <v>293.12</v>
      </c>
      <c r="K807" s="2" t="s">
        <v>2882</v>
      </c>
      <c r="L807" s="205">
        <v>293.12</v>
      </c>
    </row>
    <row r="808" spans="1:12" ht="25.5">
      <c r="A808" s="1">
        <v>257</v>
      </c>
      <c r="B808" s="46" t="s">
        <v>2305</v>
      </c>
      <c r="C808" s="28">
        <v>80017210727</v>
      </c>
      <c r="D808" s="2" t="s">
        <v>2306</v>
      </c>
      <c r="E808" s="1">
        <v>8</v>
      </c>
      <c r="F808" s="2" t="s">
        <v>2299</v>
      </c>
      <c r="G808" s="2" t="s">
        <v>2300</v>
      </c>
      <c r="H808" s="2" t="s">
        <v>2299</v>
      </c>
      <c r="I808" s="184" t="s">
        <v>2300</v>
      </c>
      <c r="J808" s="149">
        <v>310.89999999999998</v>
      </c>
      <c r="K808" s="2" t="s">
        <v>2882</v>
      </c>
    </row>
    <row r="809" spans="1:12" ht="25.5">
      <c r="A809" s="1">
        <v>258</v>
      </c>
      <c r="B809" s="46" t="s">
        <v>2307</v>
      </c>
      <c r="C809" s="28">
        <v>80017210727</v>
      </c>
      <c r="D809" s="2" t="s">
        <v>2308</v>
      </c>
      <c r="E809" s="1">
        <v>8</v>
      </c>
      <c r="F809" s="2" t="s">
        <v>2309</v>
      </c>
      <c r="G809" s="2" t="s">
        <v>2310</v>
      </c>
      <c r="H809" s="2" t="s">
        <v>2309</v>
      </c>
      <c r="I809" s="184" t="s">
        <v>2310</v>
      </c>
      <c r="J809" s="149">
        <v>110</v>
      </c>
      <c r="K809" s="2" t="s">
        <v>2882</v>
      </c>
    </row>
    <row r="810" spans="1:12" ht="25.5">
      <c r="A810" s="1">
        <v>259</v>
      </c>
      <c r="B810" s="46" t="s">
        <v>2311</v>
      </c>
      <c r="C810" s="28">
        <v>80017210727</v>
      </c>
      <c r="D810" s="2" t="s">
        <v>2312</v>
      </c>
      <c r="E810" s="1">
        <v>8</v>
      </c>
      <c r="F810" s="2" t="s">
        <v>2313</v>
      </c>
      <c r="G810" s="2" t="s">
        <v>2314</v>
      </c>
      <c r="H810" s="2" t="s">
        <v>2313</v>
      </c>
      <c r="I810" s="184" t="s">
        <v>2314</v>
      </c>
      <c r="J810" s="149">
        <v>850</v>
      </c>
      <c r="K810" s="2" t="s">
        <v>2882</v>
      </c>
      <c r="L810" s="205">
        <v>850</v>
      </c>
    </row>
    <row r="811" spans="1:12" ht="25.5">
      <c r="A811" s="1">
        <v>260</v>
      </c>
      <c r="B811" s="46" t="s">
        <v>2315</v>
      </c>
      <c r="C811" s="28">
        <v>80017210727</v>
      </c>
      <c r="D811" s="2" t="s">
        <v>2316</v>
      </c>
      <c r="E811" s="1">
        <v>8</v>
      </c>
      <c r="F811" s="2" t="s">
        <v>2313</v>
      </c>
      <c r="G811" s="2" t="s">
        <v>2314</v>
      </c>
      <c r="H811" s="2" t="s">
        <v>2313</v>
      </c>
      <c r="I811" s="184" t="s">
        <v>2314</v>
      </c>
      <c r="J811" s="149">
        <v>100</v>
      </c>
      <c r="K811" s="2" t="s">
        <v>2882</v>
      </c>
      <c r="L811" s="205">
        <v>100</v>
      </c>
    </row>
    <row r="812" spans="1:12" ht="25.5">
      <c r="A812" s="1">
        <v>261</v>
      </c>
      <c r="B812" s="46" t="s">
        <v>2317</v>
      </c>
      <c r="C812" s="28">
        <v>80017210727</v>
      </c>
      <c r="D812" s="2" t="s">
        <v>2318</v>
      </c>
      <c r="E812" s="1">
        <v>8</v>
      </c>
      <c r="F812" s="2" t="s">
        <v>2313</v>
      </c>
      <c r="G812" s="2" t="s">
        <v>2314</v>
      </c>
      <c r="H812" s="2" t="s">
        <v>2313</v>
      </c>
      <c r="I812" s="184" t="s">
        <v>2314</v>
      </c>
      <c r="J812" s="149">
        <v>120</v>
      </c>
      <c r="K812" s="2" t="s">
        <v>2882</v>
      </c>
      <c r="L812" s="205">
        <v>120</v>
      </c>
    </row>
    <row r="813" spans="1:12">
      <c r="A813" s="1">
        <v>262</v>
      </c>
      <c r="B813" s="46" t="s">
        <v>2319</v>
      </c>
      <c r="C813" s="28">
        <v>80017210727</v>
      </c>
      <c r="D813" s="2" t="s">
        <v>2320</v>
      </c>
      <c r="E813" s="1">
        <v>8</v>
      </c>
      <c r="F813" s="2" t="s">
        <v>1501</v>
      </c>
      <c r="G813" s="2" t="s">
        <v>1502</v>
      </c>
      <c r="H813" s="2" t="s">
        <v>1501</v>
      </c>
      <c r="I813" s="184" t="s">
        <v>1502</v>
      </c>
      <c r="J813" s="149">
        <v>899</v>
      </c>
      <c r="K813" s="2" t="s">
        <v>2321</v>
      </c>
      <c r="L813" s="205" t="s">
        <v>2322</v>
      </c>
    </row>
    <row r="814" spans="1:12">
      <c r="A814" s="1">
        <v>263</v>
      </c>
      <c r="B814" s="46" t="s">
        <v>2323</v>
      </c>
      <c r="C814" s="28">
        <v>80017210727</v>
      </c>
      <c r="D814" s="2" t="s">
        <v>2324</v>
      </c>
      <c r="E814" s="1">
        <v>8</v>
      </c>
      <c r="F814" s="2" t="s">
        <v>1932</v>
      </c>
      <c r="G814" s="2" t="s">
        <v>2325</v>
      </c>
      <c r="H814" s="2" t="s">
        <v>1932</v>
      </c>
      <c r="I814" s="184" t="s">
        <v>2326</v>
      </c>
      <c r="J814" s="149">
        <v>48.85</v>
      </c>
      <c r="K814" s="2" t="s">
        <v>2321</v>
      </c>
      <c r="L814" s="205" t="s">
        <v>2327</v>
      </c>
    </row>
    <row r="815" spans="1:12">
      <c r="A815" s="1">
        <v>264</v>
      </c>
      <c r="B815" s="46" t="s">
        <v>2328</v>
      </c>
      <c r="C815" s="28">
        <v>80017210727</v>
      </c>
      <c r="D815" s="2" t="s">
        <v>2329</v>
      </c>
      <c r="E815" s="1">
        <v>8</v>
      </c>
      <c r="F815" s="2" t="s">
        <v>2966</v>
      </c>
      <c r="G815" s="2" t="s">
        <v>2325</v>
      </c>
      <c r="H815" s="2" t="s">
        <v>2966</v>
      </c>
      <c r="I815" s="184" t="s">
        <v>2325</v>
      </c>
      <c r="J815" s="149">
        <v>95</v>
      </c>
      <c r="K815" s="2" t="s">
        <v>2321</v>
      </c>
      <c r="L815" s="205" t="s">
        <v>2330</v>
      </c>
    </row>
    <row r="816" spans="1:12" ht="25.5">
      <c r="A816" s="1">
        <v>265</v>
      </c>
      <c r="B816" s="46" t="s">
        <v>2331</v>
      </c>
      <c r="C816" s="28">
        <v>80017210727</v>
      </c>
      <c r="D816" s="2" t="s">
        <v>2332</v>
      </c>
      <c r="E816" s="1">
        <v>8</v>
      </c>
      <c r="F816" s="2" t="s">
        <v>1527</v>
      </c>
      <c r="G816" s="2" t="s">
        <v>473</v>
      </c>
      <c r="H816" s="2" t="s">
        <v>1527</v>
      </c>
      <c r="I816" s="184" t="s">
        <v>473</v>
      </c>
      <c r="J816" s="149">
        <v>11140</v>
      </c>
      <c r="K816" s="2" t="s">
        <v>3992</v>
      </c>
      <c r="L816" s="205" t="s">
        <v>2333</v>
      </c>
    </row>
    <row r="817" spans="1:12">
      <c r="A817" s="1">
        <v>266</v>
      </c>
      <c r="B817" s="46" t="s">
        <v>2334</v>
      </c>
      <c r="C817" s="28">
        <v>80017210727</v>
      </c>
      <c r="D817" s="2" t="s">
        <v>2335</v>
      </c>
      <c r="E817" s="1">
        <v>8</v>
      </c>
      <c r="F817" s="2" t="s">
        <v>2336</v>
      </c>
      <c r="G817" s="2" t="s">
        <v>2337</v>
      </c>
      <c r="H817" s="2" t="s">
        <v>2336</v>
      </c>
      <c r="I817" s="184" t="s">
        <v>2337</v>
      </c>
      <c r="J817" s="149">
        <v>167.7</v>
      </c>
      <c r="K817" s="2" t="s">
        <v>2338</v>
      </c>
      <c r="L817" s="205" t="s">
        <v>2339</v>
      </c>
    </row>
    <row r="818" spans="1:12">
      <c r="A818" s="1">
        <v>267</v>
      </c>
      <c r="B818" s="46" t="s">
        <v>2340</v>
      </c>
      <c r="C818" s="28">
        <v>80017210727</v>
      </c>
      <c r="D818" s="2" t="s">
        <v>2341</v>
      </c>
      <c r="E818" s="1">
        <v>8</v>
      </c>
      <c r="F818" s="2" t="s">
        <v>2336</v>
      </c>
      <c r="G818" s="2" t="s">
        <v>2337</v>
      </c>
      <c r="H818" s="2" t="s">
        <v>2336</v>
      </c>
      <c r="I818" s="184" t="s">
        <v>2337</v>
      </c>
      <c r="J818" s="149">
        <v>130</v>
      </c>
      <c r="K818" s="2" t="s">
        <v>2338</v>
      </c>
      <c r="L818" s="205">
        <v>130</v>
      </c>
    </row>
    <row r="819" spans="1:12">
      <c r="A819" s="1">
        <v>268</v>
      </c>
      <c r="B819" s="46" t="s">
        <v>2342</v>
      </c>
      <c r="C819" s="28">
        <v>80017210727</v>
      </c>
      <c r="D819" s="2" t="s">
        <v>2343</v>
      </c>
      <c r="E819" s="1">
        <v>8</v>
      </c>
      <c r="F819" s="2" t="s">
        <v>2336</v>
      </c>
      <c r="G819" s="2" t="s">
        <v>2337</v>
      </c>
      <c r="H819" s="2" t="s">
        <v>2336</v>
      </c>
      <c r="I819" s="184" t="s">
        <v>2337</v>
      </c>
      <c r="J819" s="149">
        <v>23</v>
      </c>
      <c r="K819" s="2" t="s">
        <v>2338</v>
      </c>
      <c r="L819" s="205" t="s">
        <v>2344</v>
      </c>
    </row>
    <row r="820" spans="1:12">
      <c r="A820" s="1">
        <v>269</v>
      </c>
      <c r="B820" s="46" t="s">
        <v>2345</v>
      </c>
      <c r="C820" s="28">
        <v>80017210727</v>
      </c>
      <c r="D820" s="2" t="s">
        <v>2346</v>
      </c>
      <c r="E820" s="1">
        <v>8</v>
      </c>
      <c r="F820" s="2" t="s">
        <v>2336</v>
      </c>
      <c r="G820" s="2" t="s">
        <v>2337</v>
      </c>
      <c r="H820" s="2" t="s">
        <v>2336</v>
      </c>
      <c r="I820" s="184" t="s">
        <v>2337</v>
      </c>
      <c r="J820" s="149">
        <v>601.97</v>
      </c>
      <c r="K820" s="2" t="s">
        <v>2338</v>
      </c>
      <c r="L820" s="205" t="s">
        <v>2347</v>
      </c>
    </row>
    <row r="821" spans="1:12">
      <c r="A821" s="1">
        <v>270</v>
      </c>
      <c r="B821" s="46" t="s">
        <v>2348</v>
      </c>
      <c r="C821" s="28">
        <v>80017210727</v>
      </c>
      <c r="D821" s="2" t="s">
        <v>2349</v>
      </c>
      <c r="E821" s="1">
        <v>8</v>
      </c>
      <c r="F821" s="2" t="s">
        <v>2350</v>
      </c>
      <c r="G821" s="2" t="s">
        <v>2351</v>
      </c>
      <c r="H821" s="2" t="s">
        <v>2350</v>
      </c>
      <c r="I821" s="184" t="s">
        <v>2351</v>
      </c>
      <c r="J821" s="149">
        <v>125</v>
      </c>
      <c r="K821" s="2" t="s">
        <v>2338</v>
      </c>
      <c r="L821" s="205" t="s">
        <v>2352</v>
      </c>
    </row>
    <row r="822" spans="1:12">
      <c r="A822" s="1">
        <v>271</v>
      </c>
      <c r="B822" s="46" t="s">
        <v>2353</v>
      </c>
      <c r="C822" s="28">
        <v>80017210727</v>
      </c>
      <c r="D822" s="2" t="s">
        <v>2354</v>
      </c>
      <c r="E822" s="1">
        <v>8</v>
      </c>
      <c r="F822" s="2" t="s">
        <v>2355</v>
      </c>
      <c r="G822" s="2" t="s">
        <v>2356</v>
      </c>
      <c r="H822" s="2" t="s">
        <v>2355</v>
      </c>
      <c r="I822" s="184" t="s">
        <v>2356</v>
      </c>
      <c r="J822" s="149">
        <v>180</v>
      </c>
      <c r="K822" s="2" t="s">
        <v>2338</v>
      </c>
      <c r="L822" s="205" t="s">
        <v>2357</v>
      </c>
    </row>
    <row r="823" spans="1:12">
      <c r="A823" s="1">
        <v>272</v>
      </c>
      <c r="B823" s="46" t="s">
        <v>2358</v>
      </c>
      <c r="C823" s="28">
        <v>80017210727</v>
      </c>
      <c r="D823" s="2" t="s">
        <v>2359</v>
      </c>
      <c r="E823" s="1">
        <v>8</v>
      </c>
      <c r="F823" s="2" t="s">
        <v>2355</v>
      </c>
      <c r="G823" s="2" t="s">
        <v>2356</v>
      </c>
      <c r="H823" s="2" t="s">
        <v>2355</v>
      </c>
      <c r="I823" s="184" t="s">
        <v>2356</v>
      </c>
      <c r="J823" s="149">
        <v>220</v>
      </c>
      <c r="K823" s="2" t="s">
        <v>2338</v>
      </c>
      <c r="L823" s="205" t="s">
        <v>2360</v>
      </c>
    </row>
    <row r="824" spans="1:12">
      <c r="A824" s="1">
        <v>273</v>
      </c>
      <c r="B824" s="46" t="s">
        <v>2361</v>
      </c>
      <c r="C824" s="28">
        <v>80017210727</v>
      </c>
      <c r="D824" s="2" t="s">
        <v>2362</v>
      </c>
      <c r="E824" s="1">
        <v>8</v>
      </c>
      <c r="F824" s="2" t="s">
        <v>2355</v>
      </c>
      <c r="G824" s="2" t="s">
        <v>2356</v>
      </c>
      <c r="H824" s="2" t="s">
        <v>2355</v>
      </c>
      <c r="I824" s="184" t="s">
        <v>2356</v>
      </c>
      <c r="J824" s="149">
        <v>100</v>
      </c>
      <c r="K824" s="2" t="s">
        <v>2338</v>
      </c>
      <c r="L824" s="205" t="s">
        <v>2363</v>
      </c>
    </row>
    <row r="825" spans="1:12" ht="25.5">
      <c r="A825" s="1">
        <v>274</v>
      </c>
      <c r="B825" s="46" t="s">
        <v>2364</v>
      </c>
      <c r="C825" s="28">
        <v>80017210727</v>
      </c>
      <c r="D825" s="2" t="s">
        <v>2365</v>
      </c>
      <c r="E825" s="1">
        <v>8</v>
      </c>
      <c r="F825" s="2" t="s">
        <v>2366</v>
      </c>
      <c r="G825" s="2" t="s">
        <v>2367</v>
      </c>
      <c r="H825" s="2" t="s">
        <v>2366</v>
      </c>
      <c r="I825" s="184" t="s">
        <v>2367</v>
      </c>
      <c r="J825" s="149">
        <v>80</v>
      </c>
      <c r="K825" s="2" t="s">
        <v>3914</v>
      </c>
      <c r="L825" s="205" t="s">
        <v>2368</v>
      </c>
    </row>
    <row r="826" spans="1:12" ht="25.5">
      <c r="A826" s="1">
        <v>275</v>
      </c>
      <c r="B826" s="46" t="s">
        <v>2369</v>
      </c>
      <c r="C826" s="28">
        <v>80017210727</v>
      </c>
      <c r="D826" s="2" t="s">
        <v>2370</v>
      </c>
      <c r="E826" s="1">
        <v>8</v>
      </c>
      <c r="F826" s="2" t="s">
        <v>2371</v>
      </c>
      <c r="G826" s="2" t="s">
        <v>2372</v>
      </c>
      <c r="H826" s="2" t="s">
        <v>2371</v>
      </c>
      <c r="I826" s="184" t="s">
        <v>2372</v>
      </c>
      <c r="J826" s="149">
        <v>720</v>
      </c>
      <c r="K826" s="2" t="s">
        <v>3914</v>
      </c>
      <c r="L826" s="205" t="s">
        <v>2373</v>
      </c>
    </row>
    <row r="827" spans="1:12" ht="25.5">
      <c r="A827" s="1">
        <v>276</v>
      </c>
      <c r="B827" s="46" t="s">
        <v>2374</v>
      </c>
      <c r="C827" s="28">
        <v>80017210727</v>
      </c>
      <c r="D827" s="2" t="s">
        <v>2370</v>
      </c>
      <c r="E827" s="1">
        <v>8</v>
      </c>
      <c r="F827" s="2" t="s">
        <v>2371</v>
      </c>
      <c r="G827" s="2" t="s">
        <v>2372</v>
      </c>
      <c r="H827" s="2" t="s">
        <v>2371</v>
      </c>
      <c r="I827" s="184" t="s">
        <v>2372</v>
      </c>
      <c r="J827" s="149">
        <v>720</v>
      </c>
      <c r="K827" s="2" t="s">
        <v>3914</v>
      </c>
      <c r="L827" s="205" t="s">
        <v>2373</v>
      </c>
    </row>
    <row r="828" spans="1:12" ht="25.5">
      <c r="A828" s="1">
        <v>277</v>
      </c>
      <c r="B828" s="46" t="s">
        <v>2375</v>
      </c>
      <c r="C828" s="28">
        <v>80017210727</v>
      </c>
      <c r="D828" s="2" t="s">
        <v>2376</v>
      </c>
      <c r="E828" s="1">
        <v>8</v>
      </c>
      <c r="F828" s="2" t="s">
        <v>2371</v>
      </c>
      <c r="G828" s="2" t="s">
        <v>2372</v>
      </c>
      <c r="H828" s="2" t="s">
        <v>2371</v>
      </c>
      <c r="I828" s="184" t="s">
        <v>2372</v>
      </c>
      <c r="J828" s="149">
        <v>720</v>
      </c>
      <c r="K828" s="2" t="s">
        <v>3914</v>
      </c>
    </row>
    <row r="829" spans="1:12" ht="25.5">
      <c r="A829" s="1">
        <v>278</v>
      </c>
      <c r="B829" s="46" t="s">
        <v>2377</v>
      </c>
      <c r="C829" s="28">
        <v>80017210727</v>
      </c>
      <c r="D829" s="2" t="s">
        <v>2281</v>
      </c>
      <c r="E829" s="1">
        <v>8</v>
      </c>
      <c r="F829" s="2" t="s">
        <v>1373</v>
      </c>
      <c r="G829" s="2" t="s">
        <v>2273</v>
      </c>
      <c r="H829" s="2" t="s">
        <v>1373</v>
      </c>
      <c r="I829" s="184" t="s">
        <v>2273</v>
      </c>
      <c r="J829" s="149">
        <v>1000</v>
      </c>
      <c r="K829" s="2" t="s">
        <v>2882</v>
      </c>
    </row>
    <row r="830" spans="1:12">
      <c r="A830" s="1">
        <v>279</v>
      </c>
      <c r="B830" s="46" t="s">
        <v>2378</v>
      </c>
      <c r="C830" s="28">
        <v>80017210727</v>
      </c>
      <c r="D830" s="2" t="s">
        <v>2379</v>
      </c>
      <c r="E830" s="1">
        <v>8</v>
      </c>
      <c r="F830" s="2" t="s">
        <v>2380</v>
      </c>
      <c r="G830" s="2" t="s">
        <v>2381</v>
      </c>
      <c r="H830" s="2" t="s">
        <v>2380</v>
      </c>
      <c r="I830" s="184" t="s">
        <v>2381</v>
      </c>
      <c r="J830" s="149">
        <v>400</v>
      </c>
      <c r="K830" s="2" t="s">
        <v>2382</v>
      </c>
    </row>
    <row r="831" spans="1:12">
      <c r="A831" s="243">
        <v>280</v>
      </c>
      <c r="B831" s="246" t="s">
        <v>2383</v>
      </c>
      <c r="C831" s="230">
        <v>80017210727</v>
      </c>
      <c r="D831" s="230" t="s">
        <v>2384</v>
      </c>
      <c r="E831" s="243">
        <v>8</v>
      </c>
      <c r="F831" s="2" t="s">
        <v>2385</v>
      </c>
      <c r="G831" s="2" t="s">
        <v>2386</v>
      </c>
      <c r="H831" s="230" t="s">
        <v>2385</v>
      </c>
      <c r="I831" s="233" t="s">
        <v>2386</v>
      </c>
      <c r="J831" s="236">
        <v>9400</v>
      </c>
      <c r="K831" s="281">
        <v>41486</v>
      </c>
      <c r="L831" s="240" t="s">
        <v>2387</v>
      </c>
    </row>
    <row r="832" spans="1:12">
      <c r="A832" s="244"/>
      <c r="B832" s="247"/>
      <c r="C832" s="231"/>
      <c r="D832" s="231"/>
      <c r="E832" s="244"/>
      <c r="F832" s="2" t="s">
        <v>2388</v>
      </c>
      <c r="G832" s="2" t="s">
        <v>2389</v>
      </c>
      <c r="H832" s="231"/>
      <c r="I832" s="234"/>
      <c r="J832" s="236"/>
      <c r="K832" s="282"/>
      <c r="L832" s="241"/>
    </row>
    <row r="833" spans="1:12">
      <c r="A833" s="244"/>
      <c r="B833" s="247"/>
      <c r="C833" s="231"/>
      <c r="D833" s="231"/>
      <c r="E833" s="244"/>
      <c r="F833" s="2" t="s">
        <v>2390</v>
      </c>
      <c r="G833" s="2" t="s">
        <v>2391</v>
      </c>
      <c r="H833" s="231"/>
      <c r="I833" s="234"/>
      <c r="J833" s="236"/>
      <c r="K833" s="282"/>
      <c r="L833" s="241"/>
    </row>
    <row r="834" spans="1:12">
      <c r="A834" s="244"/>
      <c r="B834" s="247"/>
      <c r="C834" s="231"/>
      <c r="D834" s="231"/>
      <c r="E834" s="244"/>
      <c r="F834" s="2" t="s">
        <v>2392</v>
      </c>
      <c r="G834" s="2" t="s">
        <v>2393</v>
      </c>
      <c r="H834" s="231"/>
      <c r="I834" s="234"/>
      <c r="J834" s="236"/>
      <c r="K834" s="282"/>
      <c r="L834" s="241"/>
    </row>
    <row r="835" spans="1:12">
      <c r="A835" s="244"/>
      <c r="B835" s="247"/>
      <c r="C835" s="231"/>
      <c r="D835" s="231"/>
      <c r="E835" s="244"/>
      <c r="F835" s="2" t="s">
        <v>419</v>
      </c>
      <c r="G835" s="2" t="s">
        <v>420</v>
      </c>
      <c r="H835" s="231"/>
      <c r="I835" s="234"/>
      <c r="J835" s="236"/>
      <c r="K835" s="282"/>
      <c r="L835" s="241"/>
    </row>
    <row r="836" spans="1:12">
      <c r="A836" s="245"/>
      <c r="B836" s="248"/>
      <c r="C836" s="232"/>
      <c r="D836" s="232"/>
      <c r="E836" s="245"/>
      <c r="F836" s="2" t="s">
        <v>447</v>
      </c>
      <c r="G836" s="2" t="s">
        <v>448</v>
      </c>
      <c r="H836" s="232"/>
      <c r="I836" s="235"/>
      <c r="J836" s="236"/>
      <c r="K836" s="283"/>
      <c r="L836" s="242"/>
    </row>
    <row r="837" spans="1:12" ht="25.5">
      <c r="A837" s="1">
        <v>281</v>
      </c>
      <c r="B837" s="46" t="s">
        <v>2394</v>
      </c>
      <c r="C837" s="28">
        <v>80017210727</v>
      </c>
      <c r="D837" s="2" t="s">
        <v>2395</v>
      </c>
      <c r="E837" s="1">
        <v>26</v>
      </c>
      <c r="F837" s="2" t="s">
        <v>2396</v>
      </c>
      <c r="G837" s="2" t="s">
        <v>2397</v>
      </c>
      <c r="H837" s="2" t="s">
        <v>2396</v>
      </c>
      <c r="I837" s="184" t="s">
        <v>2397</v>
      </c>
      <c r="K837" s="2" t="s">
        <v>2398</v>
      </c>
      <c r="L837" s="205" t="s">
        <v>2399</v>
      </c>
    </row>
    <row r="838" spans="1:12" ht="25.5">
      <c r="A838" s="1">
        <v>282</v>
      </c>
      <c r="B838" s="46" t="s">
        <v>2400</v>
      </c>
      <c r="C838" s="28">
        <v>80017210727</v>
      </c>
      <c r="D838" s="2" t="s">
        <v>2401</v>
      </c>
      <c r="E838" s="1">
        <v>26</v>
      </c>
      <c r="F838" s="2" t="s">
        <v>2402</v>
      </c>
      <c r="G838" s="2" t="s">
        <v>2403</v>
      </c>
      <c r="H838" s="2" t="s">
        <v>2402</v>
      </c>
      <c r="I838" s="184" t="s">
        <v>2403</v>
      </c>
      <c r="K838" s="2" t="s">
        <v>2404</v>
      </c>
      <c r="L838" s="205" t="s">
        <v>2405</v>
      </c>
    </row>
    <row r="839" spans="1:12" ht="25.5">
      <c r="A839" s="1">
        <v>283</v>
      </c>
      <c r="B839" s="46" t="s">
        <v>2406</v>
      </c>
      <c r="C839" s="28">
        <v>80017210727</v>
      </c>
      <c r="D839" s="2" t="s">
        <v>3057</v>
      </c>
      <c r="E839" s="1">
        <v>26</v>
      </c>
      <c r="F839" s="2">
        <v>12878470157</v>
      </c>
      <c r="G839" s="2" t="s">
        <v>3058</v>
      </c>
      <c r="H839" s="2">
        <v>12878470157</v>
      </c>
      <c r="I839" s="184" t="s">
        <v>3058</v>
      </c>
      <c r="K839" s="2" t="s">
        <v>3059</v>
      </c>
      <c r="L839" s="205" t="s">
        <v>3060</v>
      </c>
    </row>
    <row r="840" spans="1:12" ht="25.5">
      <c r="A840" s="1">
        <v>284</v>
      </c>
      <c r="B840" s="46" t="s">
        <v>3061</v>
      </c>
      <c r="C840" s="28">
        <v>80017210727</v>
      </c>
      <c r="D840" s="2" t="s">
        <v>3057</v>
      </c>
      <c r="E840" s="1">
        <v>26</v>
      </c>
      <c r="F840" s="2" t="s">
        <v>3062</v>
      </c>
      <c r="G840" s="2" t="s">
        <v>3063</v>
      </c>
      <c r="H840" s="2" t="s">
        <v>3062</v>
      </c>
      <c r="I840" s="184" t="s">
        <v>3063</v>
      </c>
      <c r="K840" s="2" t="s">
        <v>3059</v>
      </c>
      <c r="L840" s="205" t="s">
        <v>3064</v>
      </c>
    </row>
    <row r="841" spans="1:12" ht="25.5">
      <c r="A841" s="1">
        <v>285</v>
      </c>
      <c r="B841" s="46" t="s">
        <v>3065</v>
      </c>
      <c r="C841" s="28">
        <v>80017210727</v>
      </c>
      <c r="D841" s="2" t="s">
        <v>3057</v>
      </c>
      <c r="E841" s="1">
        <v>26</v>
      </c>
      <c r="F841" s="2">
        <v>12878470157</v>
      </c>
      <c r="G841" s="2" t="s">
        <v>3058</v>
      </c>
      <c r="H841" s="2">
        <v>12878470157</v>
      </c>
      <c r="I841" s="184" t="s">
        <v>3058</v>
      </c>
      <c r="K841" s="2" t="s">
        <v>3066</v>
      </c>
      <c r="L841" s="205" t="s">
        <v>1126</v>
      </c>
    </row>
    <row r="842" spans="1:12">
      <c r="A842" s="243">
        <v>286</v>
      </c>
      <c r="B842" s="246" t="s">
        <v>1127</v>
      </c>
      <c r="C842" s="230">
        <v>80017210727</v>
      </c>
      <c r="D842" s="230" t="s">
        <v>1128</v>
      </c>
      <c r="E842" s="243">
        <v>8</v>
      </c>
      <c r="F842" s="2" t="s">
        <v>3435</v>
      </c>
      <c r="G842" s="2" t="s">
        <v>1129</v>
      </c>
      <c r="H842" s="230">
        <v>6411580720</v>
      </c>
      <c r="I842" s="233" t="s">
        <v>1129</v>
      </c>
      <c r="J842" s="236">
        <v>762.5</v>
      </c>
      <c r="K842" s="230" t="s">
        <v>1135</v>
      </c>
      <c r="L842" s="240" t="s">
        <v>1136</v>
      </c>
    </row>
    <row r="843" spans="1:12">
      <c r="A843" s="244"/>
      <c r="B843" s="247"/>
      <c r="C843" s="231"/>
      <c r="D843" s="231"/>
      <c r="E843" s="244"/>
      <c r="F843" s="2" t="s">
        <v>1934</v>
      </c>
      <c r="G843" s="2" t="s">
        <v>1130</v>
      </c>
      <c r="H843" s="231"/>
      <c r="I843" s="234"/>
      <c r="J843" s="236"/>
      <c r="K843" s="231"/>
      <c r="L843" s="241"/>
    </row>
    <row r="844" spans="1:12">
      <c r="A844" s="244"/>
      <c r="B844" s="247"/>
      <c r="C844" s="231"/>
      <c r="D844" s="231"/>
      <c r="E844" s="244"/>
      <c r="F844" s="2" t="s">
        <v>1131</v>
      </c>
      <c r="G844" s="2" t="s">
        <v>1132</v>
      </c>
      <c r="H844" s="231"/>
      <c r="I844" s="234"/>
      <c r="J844" s="236"/>
      <c r="K844" s="231"/>
      <c r="L844" s="241"/>
    </row>
    <row r="845" spans="1:12">
      <c r="A845" s="245"/>
      <c r="B845" s="248"/>
      <c r="C845" s="232"/>
      <c r="D845" s="232"/>
      <c r="E845" s="245"/>
      <c r="F845" s="2" t="s">
        <v>1133</v>
      </c>
      <c r="G845" s="2" t="s">
        <v>1134</v>
      </c>
      <c r="H845" s="232"/>
      <c r="I845" s="235"/>
      <c r="J845" s="236"/>
      <c r="K845" s="232"/>
      <c r="L845" s="242"/>
    </row>
    <row r="846" spans="1:12">
      <c r="A846" s="243">
        <v>287</v>
      </c>
      <c r="B846" s="246" t="s">
        <v>1137</v>
      </c>
      <c r="C846" s="230">
        <v>80017210727</v>
      </c>
      <c r="D846" s="230" t="s">
        <v>1128</v>
      </c>
      <c r="E846" s="243">
        <v>8</v>
      </c>
      <c r="F846" s="2" t="s">
        <v>3435</v>
      </c>
      <c r="G846" s="2" t="s">
        <v>1129</v>
      </c>
      <c r="H846" s="230">
        <v>5230240722</v>
      </c>
      <c r="I846" s="233" t="s">
        <v>1130</v>
      </c>
      <c r="J846" s="236">
        <v>671</v>
      </c>
      <c r="K846" s="230" t="s">
        <v>1138</v>
      </c>
      <c r="L846" s="240" t="s">
        <v>1139</v>
      </c>
    </row>
    <row r="847" spans="1:12">
      <c r="A847" s="244"/>
      <c r="B847" s="247"/>
      <c r="C847" s="231"/>
      <c r="D847" s="231"/>
      <c r="E847" s="244"/>
      <c r="F847" s="2" t="s">
        <v>1934</v>
      </c>
      <c r="G847" s="2" t="s">
        <v>1130</v>
      </c>
      <c r="H847" s="231"/>
      <c r="I847" s="234"/>
      <c r="J847" s="236"/>
      <c r="K847" s="231"/>
      <c r="L847" s="241"/>
    </row>
    <row r="848" spans="1:12">
      <c r="A848" s="244"/>
      <c r="B848" s="247"/>
      <c r="C848" s="231"/>
      <c r="D848" s="231"/>
      <c r="E848" s="244"/>
      <c r="F848" s="2" t="s">
        <v>1131</v>
      </c>
      <c r="G848" s="2" t="s">
        <v>1132</v>
      </c>
      <c r="H848" s="231"/>
      <c r="I848" s="234"/>
      <c r="J848" s="236"/>
      <c r="K848" s="231"/>
      <c r="L848" s="241"/>
    </row>
    <row r="849" spans="1:12">
      <c r="A849" s="245"/>
      <c r="B849" s="248"/>
      <c r="C849" s="232"/>
      <c r="D849" s="232"/>
      <c r="E849" s="245"/>
      <c r="F849" s="2" t="s">
        <v>1133</v>
      </c>
      <c r="G849" s="2" t="s">
        <v>1134</v>
      </c>
      <c r="H849" s="232"/>
      <c r="I849" s="235"/>
      <c r="J849" s="236"/>
      <c r="K849" s="232"/>
      <c r="L849" s="242"/>
    </row>
    <row r="850" spans="1:12">
      <c r="A850" s="243">
        <v>288</v>
      </c>
      <c r="B850" s="246" t="s">
        <v>1140</v>
      </c>
      <c r="C850" s="230">
        <v>80017210727</v>
      </c>
      <c r="D850" s="230" t="s">
        <v>1141</v>
      </c>
      <c r="E850" s="243">
        <v>8</v>
      </c>
      <c r="F850" s="2" t="s">
        <v>1142</v>
      </c>
      <c r="G850" s="2" t="s">
        <v>1143</v>
      </c>
      <c r="H850" s="230">
        <v>2777340726</v>
      </c>
      <c r="I850" s="233" t="s">
        <v>1146</v>
      </c>
      <c r="J850" s="236">
        <v>1256.5999999999999</v>
      </c>
      <c r="K850" s="230" t="s">
        <v>2321</v>
      </c>
      <c r="L850" s="240" t="s">
        <v>1147</v>
      </c>
    </row>
    <row r="851" spans="1:12">
      <c r="A851" s="244"/>
      <c r="B851" s="247"/>
      <c r="C851" s="231"/>
      <c r="D851" s="231"/>
      <c r="E851" s="244"/>
      <c r="G851" s="2" t="s">
        <v>1144</v>
      </c>
      <c r="H851" s="231"/>
      <c r="I851" s="234"/>
      <c r="J851" s="236"/>
      <c r="K851" s="231"/>
      <c r="L851" s="241"/>
    </row>
    <row r="852" spans="1:12">
      <c r="A852" s="245"/>
      <c r="B852" s="248"/>
      <c r="C852" s="232"/>
      <c r="D852" s="232"/>
      <c r="E852" s="245"/>
      <c r="F852" s="2" t="s">
        <v>1145</v>
      </c>
      <c r="G852" s="2" t="s">
        <v>1146</v>
      </c>
      <c r="H852" s="232"/>
      <c r="I852" s="235"/>
      <c r="J852" s="236"/>
      <c r="K852" s="232"/>
      <c r="L852" s="242"/>
    </row>
    <row r="853" spans="1:12">
      <c r="A853" s="243">
        <v>289</v>
      </c>
      <c r="B853" s="246" t="s">
        <v>1148</v>
      </c>
      <c r="C853" s="230">
        <v>80017210727</v>
      </c>
      <c r="D853" s="230" t="s">
        <v>1149</v>
      </c>
      <c r="E853" s="243">
        <v>8</v>
      </c>
      <c r="F853" s="2" t="s">
        <v>1150</v>
      </c>
      <c r="G853" s="2" t="s">
        <v>1151</v>
      </c>
      <c r="H853" s="230">
        <v>4107200729</v>
      </c>
      <c r="I853" s="233" t="s">
        <v>1155</v>
      </c>
      <c r="J853" s="236">
        <v>1268.8</v>
      </c>
      <c r="K853" s="230" t="s">
        <v>2873</v>
      </c>
      <c r="L853" s="240" t="s">
        <v>1156</v>
      </c>
    </row>
    <row r="854" spans="1:12">
      <c r="A854" s="244"/>
      <c r="B854" s="247"/>
      <c r="C854" s="231"/>
      <c r="D854" s="231"/>
      <c r="E854" s="244"/>
      <c r="F854" s="2" t="s">
        <v>1152</v>
      </c>
      <c r="G854" s="2" t="s">
        <v>1153</v>
      </c>
      <c r="H854" s="231"/>
      <c r="I854" s="234"/>
      <c r="J854" s="236"/>
      <c r="K854" s="231"/>
      <c r="L854" s="241"/>
    </row>
    <row r="855" spans="1:12">
      <c r="A855" s="245"/>
      <c r="B855" s="248"/>
      <c r="C855" s="232"/>
      <c r="D855" s="232"/>
      <c r="E855" s="245"/>
      <c r="F855" s="2" t="s">
        <v>1154</v>
      </c>
      <c r="G855" s="2" t="s">
        <v>1155</v>
      </c>
      <c r="H855" s="232"/>
      <c r="I855" s="235"/>
      <c r="J855" s="236"/>
      <c r="K855" s="232"/>
      <c r="L855" s="242"/>
    </row>
    <row r="856" spans="1:12">
      <c r="A856" s="243">
        <v>290</v>
      </c>
      <c r="B856" s="246" t="s">
        <v>1157</v>
      </c>
      <c r="C856" s="230">
        <v>80017210727</v>
      </c>
      <c r="D856" s="230" t="s">
        <v>1158</v>
      </c>
      <c r="E856" s="243">
        <v>8</v>
      </c>
      <c r="F856" s="2" t="s">
        <v>1159</v>
      </c>
      <c r="G856" s="2" t="s">
        <v>1160</v>
      </c>
      <c r="H856" s="230">
        <v>6713140728</v>
      </c>
      <c r="I856" s="233" t="s">
        <v>1165</v>
      </c>
      <c r="J856" s="236"/>
      <c r="K856" s="230"/>
      <c r="L856" s="240"/>
    </row>
    <row r="857" spans="1:12">
      <c r="A857" s="244"/>
      <c r="B857" s="247"/>
      <c r="C857" s="231"/>
      <c r="D857" s="231"/>
      <c r="E857" s="244"/>
      <c r="F857" s="2" t="s">
        <v>1161</v>
      </c>
      <c r="G857" s="2" t="s">
        <v>1162</v>
      </c>
      <c r="H857" s="231"/>
      <c r="I857" s="234"/>
      <c r="J857" s="236"/>
      <c r="K857" s="231"/>
      <c r="L857" s="241"/>
    </row>
    <row r="858" spans="1:12">
      <c r="A858" s="245"/>
      <c r="B858" s="248"/>
      <c r="C858" s="232"/>
      <c r="D858" s="232"/>
      <c r="E858" s="245"/>
      <c r="F858" s="2" t="s">
        <v>1163</v>
      </c>
      <c r="G858" s="2" t="s">
        <v>1164</v>
      </c>
      <c r="H858" s="232"/>
      <c r="I858" s="235"/>
      <c r="J858" s="236"/>
      <c r="K858" s="232"/>
      <c r="L858" s="242"/>
    </row>
    <row r="859" spans="1:12">
      <c r="A859" s="243">
        <v>291</v>
      </c>
      <c r="B859" s="246" t="s">
        <v>1166</v>
      </c>
      <c r="C859" s="230">
        <v>80017210727</v>
      </c>
      <c r="D859" s="230" t="s">
        <v>1167</v>
      </c>
      <c r="E859" s="243">
        <v>8</v>
      </c>
      <c r="F859" s="2" t="s">
        <v>1168</v>
      </c>
      <c r="G859" s="2" t="s">
        <v>1169</v>
      </c>
      <c r="H859" s="230">
        <v>3378490720</v>
      </c>
      <c r="I859" s="233" t="s">
        <v>1173</v>
      </c>
      <c r="J859" s="236">
        <v>1143.75</v>
      </c>
      <c r="K859" s="230" t="s">
        <v>1174</v>
      </c>
      <c r="L859" s="240" t="s">
        <v>1175</v>
      </c>
    </row>
    <row r="860" spans="1:12">
      <c r="A860" s="244"/>
      <c r="B860" s="247"/>
      <c r="C860" s="231"/>
      <c r="D860" s="231"/>
      <c r="E860" s="244"/>
      <c r="F860" s="2" t="s">
        <v>1170</v>
      </c>
      <c r="G860" s="2" t="s">
        <v>1171</v>
      </c>
      <c r="H860" s="231"/>
      <c r="I860" s="234"/>
      <c r="J860" s="236"/>
      <c r="K860" s="231"/>
      <c r="L860" s="241"/>
    </row>
    <row r="861" spans="1:12">
      <c r="A861" s="245"/>
      <c r="B861" s="248"/>
      <c r="C861" s="232"/>
      <c r="D861" s="232"/>
      <c r="E861" s="245"/>
      <c r="F861" s="2" t="s">
        <v>1172</v>
      </c>
      <c r="G861" s="2" t="s">
        <v>1173</v>
      </c>
      <c r="H861" s="232"/>
      <c r="I861" s="235"/>
      <c r="J861" s="236"/>
      <c r="K861" s="232"/>
      <c r="L861" s="242"/>
    </row>
    <row r="862" spans="1:12">
      <c r="A862" s="243">
        <v>292</v>
      </c>
      <c r="B862" s="246" t="s">
        <v>1176</v>
      </c>
      <c r="C862" s="230">
        <v>80017210727</v>
      </c>
      <c r="D862" s="230" t="s">
        <v>1177</v>
      </c>
      <c r="E862" s="243">
        <v>8</v>
      </c>
      <c r="F862" s="2" t="s">
        <v>1178</v>
      </c>
      <c r="G862" s="2" t="s">
        <v>1179</v>
      </c>
      <c r="H862" s="230">
        <v>5508770723</v>
      </c>
      <c r="I862" s="233" t="s">
        <v>1183</v>
      </c>
      <c r="J862" s="236">
        <v>786.5</v>
      </c>
      <c r="K862" s="230" t="s">
        <v>1184</v>
      </c>
      <c r="L862" s="240" t="s">
        <v>1185</v>
      </c>
    </row>
    <row r="863" spans="1:12">
      <c r="A863" s="244"/>
      <c r="B863" s="247"/>
      <c r="C863" s="231"/>
      <c r="D863" s="231"/>
      <c r="E863" s="244"/>
      <c r="F863" s="2" t="s">
        <v>1172</v>
      </c>
      <c r="G863" s="2" t="s">
        <v>1180</v>
      </c>
      <c r="H863" s="231"/>
      <c r="I863" s="234"/>
      <c r="J863" s="236"/>
      <c r="K863" s="231"/>
      <c r="L863" s="241"/>
    </row>
    <row r="864" spans="1:12">
      <c r="A864" s="245"/>
      <c r="B864" s="248"/>
      <c r="C864" s="232"/>
      <c r="D864" s="232"/>
      <c r="E864" s="245"/>
      <c r="F864" s="2" t="s">
        <v>1181</v>
      </c>
      <c r="G864" s="2" t="s">
        <v>1182</v>
      </c>
      <c r="H864" s="232"/>
      <c r="I864" s="235"/>
      <c r="J864" s="236"/>
      <c r="K864" s="232"/>
      <c r="L864" s="242"/>
    </row>
    <row r="865" spans="1:12">
      <c r="A865" s="243">
        <v>293</v>
      </c>
      <c r="B865" s="246" t="s">
        <v>1186</v>
      </c>
      <c r="C865" s="230">
        <v>80017210727</v>
      </c>
      <c r="D865" s="230" t="s">
        <v>1187</v>
      </c>
      <c r="E865" s="243">
        <v>8</v>
      </c>
      <c r="F865" s="2" t="s">
        <v>1188</v>
      </c>
      <c r="G865" s="2" t="s">
        <v>1189</v>
      </c>
      <c r="H865" s="230">
        <v>5591390728</v>
      </c>
      <c r="I865" s="233" t="s">
        <v>1193</v>
      </c>
      <c r="J865" s="236">
        <v>1500</v>
      </c>
      <c r="K865" s="230" t="s">
        <v>1135</v>
      </c>
      <c r="L865" s="240" t="s">
        <v>1194</v>
      </c>
    </row>
    <row r="866" spans="1:12">
      <c r="A866" s="244"/>
      <c r="B866" s="247"/>
      <c r="C866" s="231"/>
      <c r="D866" s="231"/>
      <c r="E866" s="244"/>
      <c r="F866" s="2" t="s">
        <v>1190</v>
      </c>
      <c r="G866" s="2" t="s">
        <v>1191</v>
      </c>
      <c r="H866" s="231"/>
      <c r="I866" s="234"/>
      <c r="J866" s="236"/>
      <c r="K866" s="231"/>
      <c r="L866" s="241"/>
    </row>
    <row r="867" spans="1:12">
      <c r="A867" s="245"/>
      <c r="B867" s="248"/>
      <c r="C867" s="232"/>
      <c r="D867" s="232"/>
      <c r="E867" s="245"/>
      <c r="F867" s="2" t="s">
        <v>1192</v>
      </c>
      <c r="G867" s="2" t="s">
        <v>1193</v>
      </c>
      <c r="H867" s="232"/>
      <c r="I867" s="235"/>
      <c r="J867" s="236"/>
      <c r="K867" s="232"/>
      <c r="L867" s="242"/>
    </row>
    <row r="868" spans="1:12">
      <c r="A868" s="243">
        <v>294</v>
      </c>
      <c r="B868" s="246" t="s">
        <v>1137</v>
      </c>
      <c r="C868" s="230">
        <v>80017210727</v>
      </c>
      <c r="D868" s="230" t="s">
        <v>1195</v>
      </c>
      <c r="E868" s="243">
        <v>8</v>
      </c>
      <c r="F868" s="2" t="s">
        <v>3435</v>
      </c>
      <c r="G868" s="2" t="s">
        <v>1129</v>
      </c>
      <c r="H868" s="230">
        <v>5230240722</v>
      </c>
      <c r="I868" s="233" t="s">
        <v>1130</v>
      </c>
      <c r="J868" s="236">
        <v>665.5</v>
      </c>
      <c r="K868" s="230" t="s">
        <v>1184</v>
      </c>
      <c r="L868" s="240" t="s">
        <v>1197</v>
      </c>
    </row>
    <row r="869" spans="1:12">
      <c r="A869" s="244"/>
      <c r="B869" s="247"/>
      <c r="C869" s="231"/>
      <c r="D869" s="231"/>
      <c r="E869" s="244"/>
      <c r="F869" s="2" t="s">
        <v>1424</v>
      </c>
      <c r="G869" s="2" t="s">
        <v>1196</v>
      </c>
      <c r="H869" s="231"/>
      <c r="I869" s="234"/>
      <c r="J869" s="236"/>
      <c r="K869" s="231"/>
      <c r="L869" s="241"/>
    </row>
    <row r="870" spans="1:12">
      <c r="A870" s="245"/>
      <c r="B870" s="248"/>
      <c r="C870" s="232"/>
      <c r="D870" s="232"/>
      <c r="E870" s="245"/>
      <c r="F870" s="2" t="s">
        <v>1934</v>
      </c>
      <c r="G870" s="2" t="s">
        <v>1130</v>
      </c>
      <c r="H870" s="232"/>
      <c r="I870" s="235"/>
      <c r="J870" s="236"/>
      <c r="K870" s="232"/>
      <c r="L870" s="242"/>
    </row>
    <row r="871" spans="1:12">
      <c r="A871" s="1">
        <v>295</v>
      </c>
      <c r="B871" s="46" t="s">
        <v>1198</v>
      </c>
      <c r="C871" s="28">
        <v>80017210727</v>
      </c>
      <c r="D871" s="2" t="s">
        <v>1199</v>
      </c>
      <c r="E871" s="1">
        <v>8</v>
      </c>
      <c r="F871" s="2" t="s">
        <v>1200</v>
      </c>
      <c r="G871" s="2" t="s">
        <v>1201</v>
      </c>
      <c r="H871" s="2" t="s">
        <v>1200</v>
      </c>
      <c r="I871" s="184" t="s">
        <v>1201</v>
      </c>
      <c r="J871" s="149">
        <v>80</v>
      </c>
      <c r="K871" s="2" t="s">
        <v>2321</v>
      </c>
      <c r="L871" s="205">
        <f>96.8/1.21</f>
        <v>80</v>
      </c>
    </row>
    <row r="872" spans="1:12">
      <c r="A872" s="1">
        <v>296</v>
      </c>
      <c r="B872" s="46">
        <v>4809337670</v>
      </c>
      <c r="C872" s="28">
        <v>80017210727</v>
      </c>
      <c r="D872" s="2" t="s">
        <v>1202</v>
      </c>
      <c r="E872" s="1">
        <v>8</v>
      </c>
      <c r="F872" s="2" t="s">
        <v>3990</v>
      </c>
      <c r="G872" s="2" t="s">
        <v>3991</v>
      </c>
      <c r="H872" s="2" t="s">
        <v>3990</v>
      </c>
      <c r="I872" s="184" t="s">
        <v>3991</v>
      </c>
      <c r="J872" s="149">
        <v>300</v>
      </c>
      <c r="K872" s="2" t="s">
        <v>2321</v>
      </c>
      <c r="L872" s="205">
        <f>363/1.21</f>
        <v>300</v>
      </c>
    </row>
    <row r="873" spans="1:12">
      <c r="A873" s="1">
        <v>297</v>
      </c>
      <c r="B873" s="46" t="s">
        <v>1203</v>
      </c>
      <c r="C873" s="28">
        <v>80017210727</v>
      </c>
      <c r="D873" s="2" t="s">
        <v>1204</v>
      </c>
      <c r="E873" s="1">
        <v>8</v>
      </c>
      <c r="F873" s="2" t="s">
        <v>1205</v>
      </c>
      <c r="G873" s="2" t="s">
        <v>1206</v>
      </c>
      <c r="H873" s="2" t="s">
        <v>1205</v>
      </c>
      <c r="I873" s="184" t="s">
        <v>1206</v>
      </c>
      <c r="J873" s="149">
        <v>840.8</v>
      </c>
      <c r="K873" s="2" t="s">
        <v>2321</v>
      </c>
      <c r="L873" s="205">
        <f>1017.37/1.21</f>
        <v>840.80165289256206</v>
      </c>
    </row>
    <row r="874" spans="1:12">
      <c r="A874" s="1">
        <v>298</v>
      </c>
      <c r="B874" s="46" t="s">
        <v>1207</v>
      </c>
      <c r="C874" s="28">
        <v>80017210727</v>
      </c>
      <c r="D874" s="2" t="s">
        <v>2272</v>
      </c>
      <c r="E874" s="1">
        <v>8</v>
      </c>
      <c r="F874" s="2" t="s">
        <v>1373</v>
      </c>
      <c r="G874" s="2" t="s">
        <v>2273</v>
      </c>
      <c r="H874" s="2" t="s">
        <v>1373</v>
      </c>
      <c r="I874" s="184" t="s">
        <v>2273</v>
      </c>
      <c r="J874" s="149">
        <v>500</v>
      </c>
      <c r="K874" s="2" t="s">
        <v>2321</v>
      </c>
      <c r="L874" s="205">
        <f>661.63/1.21</f>
        <v>546.80165289256195</v>
      </c>
    </row>
    <row r="875" spans="1:12">
      <c r="A875" s="1">
        <v>299</v>
      </c>
      <c r="B875" s="46" t="s">
        <v>1208</v>
      </c>
      <c r="C875" s="28">
        <v>80017210727</v>
      </c>
      <c r="D875" s="2" t="s">
        <v>2272</v>
      </c>
      <c r="E875" s="1">
        <v>8</v>
      </c>
      <c r="F875" s="2" t="s">
        <v>1373</v>
      </c>
      <c r="G875" s="2" t="s">
        <v>2273</v>
      </c>
      <c r="H875" s="2" t="s">
        <v>1373</v>
      </c>
      <c r="I875" s="184" t="s">
        <v>2273</v>
      </c>
      <c r="J875" s="149">
        <v>500</v>
      </c>
      <c r="K875" s="2" t="s">
        <v>2321</v>
      </c>
      <c r="L875" s="205">
        <f>619.52/1.21</f>
        <v>512</v>
      </c>
    </row>
    <row r="876" spans="1:12" ht="25.5">
      <c r="A876" s="1">
        <v>300</v>
      </c>
      <c r="B876" s="46" t="s">
        <v>1209</v>
      </c>
      <c r="C876" s="28">
        <v>80017210727</v>
      </c>
      <c r="D876" s="2" t="s">
        <v>1210</v>
      </c>
      <c r="E876" s="1">
        <v>8</v>
      </c>
      <c r="F876" s="2" t="s">
        <v>1426</v>
      </c>
      <c r="G876" s="2" t="s">
        <v>1211</v>
      </c>
      <c r="H876" s="2" t="s">
        <v>1426</v>
      </c>
      <c r="I876" s="184" t="s">
        <v>1211</v>
      </c>
      <c r="J876" s="149">
        <v>24.56</v>
      </c>
      <c r="K876" s="2" t="s">
        <v>1212</v>
      </c>
      <c r="L876" s="205">
        <f>29.72/1.21</f>
        <v>24.561983471074381</v>
      </c>
    </row>
    <row r="877" spans="1:12" ht="25.5">
      <c r="A877" s="1">
        <v>301</v>
      </c>
      <c r="B877" s="46" t="s">
        <v>1213</v>
      </c>
      <c r="C877" s="28">
        <v>80017210727</v>
      </c>
      <c r="D877" s="2" t="s">
        <v>1214</v>
      </c>
      <c r="E877" s="1">
        <v>8</v>
      </c>
      <c r="F877" s="2" t="s">
        <v>2288</v>
      </c>
      <c r="G877" s="2" t="s">
        <v>1215</v>
      </c>
      <c r="H877" s="2" t="s">
        <v>2288</v>
      </c>
      <c r="I877" s="184" t="s">
        <v>1215</v>
      </c>
      <c r="J877" s="149">
        <v>150</v>
      </c>
      <c r="K877" s="2" t="s">
        <v>1216</v>
      </c>
      <c r="L877" s="205">
        <f>181.5/1.21</f>
        <v>150</v>
      </c>
    </row>
    <row r="878" spans="1:12">
      <c r="A878" s="1">
        <v>302</v>
      </c>
      <c r="B878" s="46" t="s">
        <v>1217</v>
      </c>
      <c r="C878" s="28">
        <v>80017210727</v>
      </c>
      <c r="D878" s="2" t="s">
        <v>1218</v>
      </c>
      <c r="E878" s="1">
        <v>8</v>
      </c>
      <c r="F878" s="2" t="s">
        <v>1932</v>
      </c>
      <c r="G878" s="2" t="s">
        <v>1219</v>
      </c>
      <c r="H878" s="2" t="s">
        <v>1932</v>
      </c>
      <c r="I878" s="184" t="s">
        <v>1219</v>
      </c>
      <c r="J878" s="149">
        <v>195.4</v>
      </c>
      <c r="K878" s="2" t="s">
        <v>2338</v>
      </c>
      <c r="L878" s="205">
        <f>236.43/1.21</f>
        <v>195.39669421487605</v>
      </c>
    </row>
    <row r="879" spans="1:12">
      <c r="A879" s="1">
        <v>303</v>
      </c>
      <c r="B879" s="46" t="s">
        <v>1220</v>
      </c>
      <c r="C879" s="28">
        <v>80017210727</v>
      </c>
      <c r="D879" s="2" t="s">
        <v>1221</v>
      </c>
      <c r="E879" s="1">
        <v>8</v>
      </c>
      <c r="F879" s="2" t="s">
        <v>1932</v>
      </c>
      <c r="G879" s="2" t="s">
        <v>1219</v>
      </c>
      <c r="H879" s="2" t="s">
        <v>1932</v>
      </c>
      <c r="I879" s="184" t="s">
        <v>1219</v>
      </c>
      <c r="J879" s="149">
        <v>63.85</v>
      </c>
      <c r="K879" s="2" t="s">
        <v>2338</v>
      </c>
      <c r="L879" s="205">
        <f>77.26/1.21</f>
        <v>63.851239669421496</v>
      </c>
    </row>
    <row r="880" spans="1:12" ht="25.5">
      <c r="A880" s="1">
        <v>304</v>
      </c>
      <c r="B880" s="46" t="s">
        <v>1222</v>
      </c>
      <c r="C880" s="28">
        <v>80017210727</v>
      </c>
      <c r="D880" s="2" t="s">
        <v>1223</v>
      </c>
      <c r="E880" s="1">
        <v>8</v>
      </c>
      <c r="F880" s="2" t="s">
        <v>1224</v>
      </c>
      <c r="G880" s="2" t="s">
        <v>1225</v>
      </c>
      <c r="H880" s="2" t="s">
        <v>1224</v>
      </c>
      <c r="I880" s="184" t="s">
        <v>1225</v>
      </c>
      <c r="J880" s="149">
        <v>2000</v>
      </c>
      <c r="K880" s="2" t="s">
        <v>2338</v>
      </c>
      <c r="L880" s="205">
        <f>2000/1.21</f>
        <v>1652.8925619834711</v>
      </c>
    </row>
    <row r="881" spans="1:12">
      <c r="A881" s="1">
        <v>305</v>
      </c>
      <c r="B881" s="46" t="s">
        <v>1226</v>
      </c>
      <c r="C881" s="28">
        <v>80017210727</v>
      </c>
      <c r="D881" s="2" t="s">
        <v>1227</v>
      </c>
      <c r="E881" s="1">
        <v>8</v>
      </c>
      <c r="F881" s="2" t="s">
        <v>2371</v>
      </c>
      <c r="G881" s="2" t="s">
        <v>1228</v>
      </c>
      <c r="H881" s="2" t="s">
        <v>2371</v>
      </c>
      <c r="I881" s="184" t="s">
        <v>1228</v>
      </c>
      <c r="J881" s="149">
        <v>1520</v>
      </c>
      <c r="K881" s="2" t="s">
        <v>2338</v>
      </c>
      <c r="L881" s="205">
        <f>1457.5/1.1</f>
        <v>1325</v>
      </c>
    </row>
    <row r="882" spans="1:12" ht="25.5">
      <c r="A882" s="1">
        <v>306</v>
      </c>
      <c r="B882" s="46" t="s">
        <v>1229</v>
      </c>
      <c r="C882" s="28">
        <v>80017210727</v>
      </c>
      <c r="D882" s="2" t="s">
        <v>1230</v>
      </c>
      <c r="E882" s="1">
        <v>8</v>
      </c>
      <c r="F882" s="43" t="s">
        <v>3512</v>
      </c>
      <c r="G882" s="2" t="s">
        <v>3928</v>
      </c>
      <c r="H882" s="2">
        <v>4248990758</v>
      </c>
      <c r="I882" s="184" t="s">
        <v>1231</v>
      </c>
      <c r="J882" s="151">
        <v>350</v>
      </c>
      <c r="K882" s="2" t="s">
        <v>1232</v>
      </c>
      <c r="L882" s="205" t="s">
        <v>2874</v>
      </c>
    </row>
    <row r="883" spans="1:12" ht="25.5">
      <c r="A883" s="1">
        <v>307</v>
      </c>
      <c r="B883" s="46" t="s">
        <v>1233</v>
      </c>
      <c r="C883" s="28">
        <v>80017210727</v>
      </c>
      <c r="D883" s="2" t="s">
        <v>1234</v>
      </c>
      <c r="E883" s="1">
        <v>8</v>
      </c>
      <c r="F883" s="43" t="s">
        <v>3512</v>
      </c>
      <c r="G883" s="2" t="s">
        <v>3928</v>
      </c>
      <c r="H883" s="2">
        <v>3365850712</v>
      </c>
      <c r="I883" s="184" t="s">
        <v>1235</v>
      </c>
      <c r="J883" s="151">
        <v>2.5</v>
      </c>
      <c r="K883" s="2" t="s">
        <v>1236</v>
      </c>
      <c r="L883" s="205" t="s">
        <v>1237</v>
      </c>
    </row>
    <row r="884" spans="1:12" ht="25.5">
      <c r="A884" s="1">
        <v>308</v>
      </c>
      <c r="B884" s="46" t="s">
        <v>1238</v>
      </c>
      <c r="C884" s="28">
        <v>80017210727</v>
      </c>
      <c r="D884" s="2" t="s">
        <v>1239</v>
      </c>
      <c r="E884" s="1">
        <v>8</v>
      </c>
      <c r="F884" s="43" t="s">
        <v>3512</v>
      </c>
      <c r="G884" s="2" t="s">
        <v>3928</v>
      </c>
      <c r="H884" s="2" t="s">
        <v>1240</v>
      </c>
      <c r="I884" s="184" t="s">
        <v>1241</v>
      </c>
      <c r="J884" s="149">
        <v>4000</v>
      </c>
      <c r="K884" s="2" t="s">
        <v>3914</v>
      </c>
      <c r="L884" s="205" t="s">
        <v>1242</v>
      </c>
    </row>
    <row r="885" spans="1:12" ht="25.5">
      <c r="A885" s="1">
        <v>309</v>
      </c>
      <c r="B885" s="46" t="s">
        <v>1243</v>
      </c>
      <c r="C885" s="28">
        <v>80017210727</v>
      </c>
      <c r="D885" s="2" t="s">
        <v>1244</v>
      </c>
      <c r="E885" s="1">
        <v>8</v>
      </c>
      <c r="F885" s="43" t="s">
        <v>3512</v>
      </c>
      <c r="G885" s="2" t="s">
        <v>3928</v>
      </c>
      <c r="H885" s="2" t="s">
        <v>1245</v>
      </c>
      <c r="I885" s="184" t="s">
        <v>1246</v>
      </c>
      <c r="J885" s="149">
        <v>1000</v>
      </c>
      <c r="K885" s="2" t="s">
        <v>3914</v>
      </c>
      <c r="L885" s="205" t="s">
        <v>1247</v>
      </c>
    </row>
    <row r="886" spans="1:12" ht="25.5">
      <c r="A886" s="1">
        <v>310</v>
      </c>
      <c r="B886" s="46" t="s">
        <v>1248</v>
      </c>
      <c r="C886" s="28">
        <v>80017210727</v>
      </c>
      <c r="D886" s="2" t="s">
        <v>1249</v>
      </c>
      <c r="E886" s="1">
        <v>8</v>
      </c>
      <c r="F886" s="43" t="s">
        <v>3512</v>
      </c>
      <c r="G886" s="2" t="s">
        <v>3928</v>
      </c>
      <c r="H886" s="2" t="s">
        <v>1250</v>
      </c>
      <c r="I886" s="184" t="s">
        <v>1251</v>
      </c>
      <c r="J886" s="151">
        <v>982.8</v>
      </c>
      <c r="K886" s="2" t="s">
        <v>3935</v>
      </c>
      <c r="L886" s="205" t="s">
        <v>1252</v>
      </c>
    </row>
    <row r="887" spans="1:12">
      <c r="A887" s="1">
        <v>311</v>
      </c>
      <c r="B887" s="46" t="s">
        <v>1253</v>
      </c>
      <c r="C887" s="28">
        <v>80017210727</v>
      </c>
      <c r="D887" s="2" t="s">
        <v>1254</v>
      </c>
      <c r="E887" s="1">
        <v>8</v>
      </c>
      <c r="F887" s="2" t="s">
        <v>1255</v>
      </c>
      <c r="G887" s="2" t="s">
        <v>1256</v>
      </c>
      <c r="H887" s="2" t="s">
        <v>1255</v>
      </c>
      <c r="I887" s="184" t="s">
        <v>1256</v>
      </c>
      <c r="J887" s="149">
        <v>20908.8</v>
      </c>
      <c r="K887" s="138">
        <v>42171</v>
      </c>
    </row>
    <row r="888" spans="1:12" ht="25.5">
      <c r="A888" s="1">
        <v>312</v>
      </c>
      <c r="B888" s="46" t="s">
        <v>1257</v>
      </c>
      <c r="C888" s="28">
        <v>80017210727</v>
      </c>
      <c r="D888" s="2" t="s">
        <v>1258</v>
      </c>
      <c r="E888" s="1">
        <v>8</v>
      </c>
      <c r="F888" s="2" t="s">
        <v>1259</v>
      </c>
      <c r="G888" s="2" t="s">
        <v>1260</v>
      </c>
      <c r="H888" s="2">
        <v>6185540728</v>
      </c>
      <c r="I888" s="184" t="s">
        <v>1260</v>
      </c>
      <c r="J888" s="149">
        <v>5373.01</v>
      </c>
      <c r="K888" s="2" t="s">
        <v>2882</v>
      </c>
      <c r="L888" s="205">
        <v>5373.01</v>
      </c>
    </row>
    <row r="889" spans="1:12" ht="25.5">
      <c r="A889" s="1">
        <v>313</v>
      </c>
      <c r="B889" s="46" t="s">
        <v>1261</v>
      </c>
      <c r="C889" s="28">
        <v>80017210727</v>
      </c>
      <c r="D889" s="2" t="s">
        <v>1262</v>
      </c>
      <c r="E889" s="1">
        <v>8</v>
      </c>
      <c r="F889" s="2" t="s">
        <v>1503</v>
      </c>
      <c r="G889" s="2" t="s">
        <v>1263</v>
      </c>
      <c r="H889" s="2">
        <v>3863100727</v>
      </c>
      <c r="I889" s="184" t="s">
        <v>1263</v>
      </c>
      <c r="J889" s="149">
        <v>5178.8</v>
      </c>
      <c r="K889" s="2" t="s">
        <v>2882</v>
      </c>
      <c r="L889" s="205">
        <v>5178.8</v>
      </c>
    </row>
    <row r="890" spans="1:12" ht="25.5">
      <c r="A890" s="1">
        <v>314</v>
      </c>
      <c r="B890" s="46" t="s">
        <v>1264</v>
      </c>
      <c r="C890" s="28">
        <v>80017210727</v>
      </c>
      <c r="D890" s="2" t="s">
        <v>1265</v>
      </c>
      <c r="E890" s="1">
        <v>8</v>
      </c>
      <c r="F890" s="2" t="s">
        <v>1266</v>
      </c>
      <c r="G890" s="2" t="s">
        <v>1267</v>
      </c>
      <c r="H890" s="2">
        <v>6948650723</v>
      </c>
      <c r="I890" s="184" t="s">
        <v>1267</v>
      </c>
      <c r="J890" s="149">
        <v>1482.25</v>
      </c>
      <c r="K890" s="2" t="s">
        <v>2882</v>
      </c>
      <c r="L890" s="205">
        <v>1482.25</v>
      </c>
    </row>
    <row r="891" spans="1:12" ht="25.5">
      <c r="A891" s="1">
        <v>315</v>
      </c>
      <c r="B891" s="46" t="s">
        <v>1268</v>
      </c>
      <c r="C891" s="28">
        <v>80017210727</v>
      </c>
      <c r="D891" s="2" t="s">
        <v>1269</v>
      </c>
      <c r="E891" s="1">
        <v>8</v>
      </c>
      <c r="F891" s="2" t="s">
        <v>1270</v>
      </c>
      <c r="G891" s="2" t="s">
        <v>1271</v>
      </c>
      <c r="H891" s="2">
        <v>5890140725</v>
      </c>
      <c r="I891" s="184" t="s">
        <v>1272</v>
      </c>
      <c r="J891" s="149">
        <v>1476.2</v>
      </c>
      <c r="K891" s="2" t="s">
        <v>2882</v>
      </c>
      <c r="L891" s="205">
        <v>1476.2</v>
      </c>
    </row>
    <row r="892" spans="1:12" ht="25.5">
      <c r="A892" s="1">
        <v>316</v>
      </c>
      <c r="B892" s="46" t="s">
        <v>1273</v>
      </c>
      <c r="C892" s="28">
        <v>80017210727</v>
      </c>
      <c r="D892" s="2" t="s">
        <v>1274</v>
      </c>
      <c r="E892" s="1">
        <v>8</v>
      </c>
      <c r="F892" s="2" t="s">
        <v>1168</v>
      </c>
      <c r="G892" s="2" t="s">
        <v>1275</v>
      </c>
      <c r="H892" s="2">
        <v>7182200720</v>
      </c>
      <c r="I892" s="184" t="s">
        <v>1275</v>
      </c>
      <c r="J892" s="149">
        <v>1354.74</v>
      </c>
      <c r="K892" s="2" t="s">
        <v>2882</v>
      </c>
      <c r="L892" s="205">
        <v>1354.74</v>
      </c>
    </row>
    <row r="893" spans="1:12" ht="25.5">
      <c r="A893" s="1">
        <v>317</v>
      </c>
      <c r="B893" s="46" t="s">
        <v>1276</v>
      </c>
      <c r="C893" s="28">
        <v>80017210727</v>
      </c>
      <c r="D893" s="2" t="s">
        <v>1277</v>
      </c>
      <c r="E893" s="1">
        <v>8</v>
      </c>
      <c r="F893" s="2" t="s">
        <v>2900</v>
      </c>
      <c r="G893" s="2" t="s">
        <v>1278</v>
      </c>
      <c r="H893" s="2">
        <v>5442600721</v>
      </c>
      <c r="I893" s="184" t="s">
        <v>1279</v>
      </c>
      <c r="J893" s="149">
        <v>9849.4</v>
      </c>
      <c r="K893" s="2" t="s">
        <v>2882</v>
      </c>
      <c r="L893" s="205">
        <v>9849.4</v>
      </c>
    </row>
    <row r="894" spans="1:12" ht="25.5">
      <c r="A894" s="1">
        <v>318</v>
      </c>
      <c r="B894" s="46" t="s">
        <v>1280</v>
      </c>
      <c r="C894" s="28">
        <v>80017210727</v>
      </c>
      <c r="D894" s="2" t="s">
        <v>1281</v>
      </c>
      <c r="E894" s="1">
        <v>8</v>
      </c>
      <c r="F894" s="2" t="s">
        <v>1282</v>
      </c>
      <c r="G894" s="2" t="s">
        <v>1283</v>
      </c>
      <c r="H894" s="2">
        <v>5589380723</v>
      </c>
      <c r="I894" s="184" t="s">
        <v>1283</v>
      </c>
      <c r="J894" s="149">
        <v>7000</v>
      </c>
      <c r="K894" s="2" t="s">
        <v>2882</v>
      </c>
      <c r="L894" s="205">
        <v>7000</v>
      </c>
    </row>
    <row r="895" spans="1:12" ht="25.5">
      <c r="A895" s="1">
        <v>319</v>
      </c>
      <c r="B895" s="46" t="s">
        <v>1284</v>
      </c>
      <c r="C895" s="28">
        <v>80017210727</v>
      </c>
      <c r="D895" s="2" t="s">
        <v>1285</v>
      </c>
      <c r="E895" s="1">
        <v>8</v>
      </c>
      <c r="F895" s="2" t="s">
        <v>1286</v>
      </c>
      <c r="G895" s="2" t="s">
        <v>1287</v>
      </c>
      <c r="H895" s="2">
        <v>5267880721</v>
      </c>
      <c r="I895" s="184" t="s">
        <v>1288</v>
      </c>
      <c r="J895" s="149">
        <v>4629.38</v>
      </c>
      <c r="K895" s="2" t="s">
        <v>2882</v>
      </c>
      <c r="L895" s="205">
        <v>4629.38</v>
      </c>
    </row>
    <row r="896" spans="1:12" ht="25.5">
      <c r="A896" s="1">
        <v>320</v>
      </c>
      <c r="B896" s="46" t="s">
        <v>1289</v>
      </c>
      <c r="C896" s="28">
        <v>80017210727</v>
      </c>
      <c r="D896" s="2" t="s">
        <v>1290</v>
      </c>
      <c r="E896" s="1">
        <v>8</v>
      </c>
      <c r="F896" s="2" t="s">
        <v>1291</v>
      </c>
      <c r="G896" s="2" t="s">
        <v>1292</v>
      </c>
      <c r="H896" s="2">
        <v>2919480729</v>
      </c>
      <c r="I896" s="184" t="s">
        <v>1292</v>
      </c>
      <c r="J896" s="149">
        <v>1391.5</v>
      </c>
      <c r="K896" s="2" t="s">
        <v>2882</v>
      </c>
      <c r="L896" s="205">
        <v>1391.5</v>
      </c>
    </row>
    <row r="897" spans="1:12" ht="25.5">
      <c r="A897" s="1">
        <v>321</v>
      </c>
      <c r="B897" s="46" t="s">
        <v>1273</v>
      </c>
      <c r="C897" s="28">
        <v>80017210727</v>
      </c>
      <c r="D897" s="2" t="s">
        <v>1262</v>
      </c>
      <c r="E897" s="1">
        <v>8</v>
      </c>
      <c r="F897" s="2" t="s">
        <v>1934</v>
      </c>
      <c r="G897" s="2" t="s">
        <v>1437</v>
      </c>
      <c r="H897" s="2">
        <v>5230240722</v>
      </c>
      <c r="I897" s="184" t="s">
        <v>1437</v>
      </c>
      <c r="J897" s="149">
        <v>1452</v>
      </c>
      <c r="K897" s="2" t="s">
        <v>2882</v>
      </c>
      <c r="L897" s="205">
        <v>1452</v>
      </c>
    </row>
    <row r="898" spans="1:12" ht="25.5">
      <c r="A898" s="1">
        <v>322</v>
      </c>
      <c r="B898" s="46" t="s">
        <v>1293</v>
      </c>
      <c r="C898" s="28">
        <v>80017210727</v>
      </c>
      <c r="D898" s="2" t="s">
        <v>1294</v>
      </c>
      <c r="E898" s="1">
        <v>8</v>
      </c>
      <c r="F898" s="2" t="s">
        <v>1159</v>
      </c>
      <c r="G898" s="2" t="s">
        <v>1295</v>
      </c>
      <c r="H898" s="2">
        <v>3458940727</v>
      </c>
      <c r="I898" s="184" t="s">
        <v>1296</v>
      </c>
      <c r="J898" s="149">
        <v>5044.1899999999996</v>
      </c>
      <c r="K898" s="2" t="s">
        <v>2882</v>
      </c>
      <c r="L898" s="205">
        <v>5044.1899999999996</v>
      </c>
    </row>
    <row r="899" spans="1:12" ht="25.5">
      <c r="A899" s="1">
        <v>323</v>
      </c>
      <c r="B899" s="46" t="s">
        <v>1297</v>
      </c>
      <c r="C899" s="28">
        <v>80017210727</v>
      </c>
      <c r="D899" s="2" t="s">
        <v>1298</v>
      </c>
      <c r="E899" s="1">
        <v>8</v>
      </c>
      <c r="F899" s="2" t="s">
        <v>1299</v>
      </c>
      <c r="G899" s="2" t="s">
        <v>1300</v>
      </c>
      <c r="H899" s="2">
        <v>454770728</v>
      </c>
      <c r="I899" s="184" t="s">
        <v>1300</v>
      </c>
      <c r="J899" s="149">
        <v>816.75</v>
      </c>
      <c r="K899" s="2" t="s">
        <v>2882</v>
      </c>
      <c r="L899" s="205">
        <v>816.75</v>
      </c>
    </row>
    <row r="900" spans="1:12" ht="25.5">
      <c r="A900" s="1">
        <v>324</v>
      </c>
      <c r="B900" s="46" t="s">
        <v>1301</v>
      </c>
      <c r="C900" s="28">
        <v>80017210727</v>
      </c>
      <c r="D900" s="2" t="s">
        <v>1302</v>
      </c>
      <c r="E900" s="1">
        <v>8</v>
      </c>
      <c r="F900" s="2" t="s">
        <v>1303</v>
      </c>
      <c r="G900" s="2" t="s">
        <v>1304</v>
      </c>
      <c r="H900" s="2">
        <v>5634400724</v>
      </c>
      <c r="I900" s="184" t="s">
        <v>1304</v>
      </c>
      <c r="J900" s="149">
        <v>3893.78</v>
      </c>
      <c r="K900" s="2" t="s">
        <v>2882</v>
      </c>
      <c r="L900" s="205">
        <v>3893.78</v>
      </c>
    </row>
    <row r="901" spans="1:12" ht="25.5">
      <c r="A901" s="1">
        <v>325</v>
      </c>
      <c r="B901" s="46" t="s">
        <v>1305</v>
      </c>
      <c r="C901" s="28">
        <v>80017210727</v>
      </c>
      <c r="D901" s="2" t="s">
        <v>1306</v>
      </c>
      <c r="E901" s="1">
        <v>8</v>
      </c>
      <c r="F901" s="2" t="s">
        <v>1307</v>
      </c>
      <c r="G901" s="2" t="s">
        <v>1308</v>
      </c>
      <c r="H901" s="2">
        <v>1426370670</v>
      </c>
      <c r="I901" s="184" t="s">
        <v>1308</v>
      </c>
      <c r="J901" s="149">
        <v>3050.22</v>
      </c>
      <c r="K901" s="2" t="s">
        <v>2882</v>
      </c>
      <c r="L901" s="205">
        <v>3050.22</v>
      </c>
    </row>
    <row r="902" spans="1:12" ht="25.5">
      <c r="A902" s="1">
        <v>326</v>
      </c>
      <c r="B902" s="46" t="s">
        <v>1309</v>
      </c>
      <c r="C902" s="28">
        <v>80017210727</v>
      </c>
      <c r="D902" s="2" t="s">
        <v>1262</v>
      </c>
      <c r="E902" s="1">
        <v>8</v>
      </c>
      <c r="F902" s="2" t="s">
        <v>1310</v>
      </c>
      <c r="G902" s="2" t="s">
        <v>1311</v>
      </c>
      <c r="H902" s="2">
        <v>304720287</v>
      </c>
      <c r="I902" s="184" t="s">
        <v>1311</v>
      </c>
      <c r="J902" s="149">
        <v>2760.14</v>
      </c>
      <c r="K902" s="2" t="s">
        <v>2882</v>
      </c>
      <c r="L902" s="205">
        <v>2760.14</v>
      </c>
    </row>
    <row r="903" spans="1:12">
      <c r="A903" s="243">
        <v>327</v>
      </c>
      <c r="B903" s="246" t="s">
        <v>1312</v>
      </c>
      <c r="C903" s="230">
        <v>80017210727</v>
      </c>
      <c r="D903" s="230" t="s">
        <v>1313</v>
      </c>
      <c r="E903" s="243">
        <v>8</v>
      </c>
      <c r="F903" s="2">
        <v>4358450759</v>
      </c>
      <c r="G903" s="2" t="s">
        <v>1314</v>
      </c>
      <c r="H903" s="230">
        <v>4358450759</v>
      </c>
      <c r="I903" s="233" t="s">
        <v>3287</v>
      </c>
      <c r="J903" s="236">
        <v>51166.1</v>
      </c>
      <c r="K903" s="281">
        <v>41968</v>
      </c>
      <c r="L903" s="240">
        <v>0</v>
      </c>
    </row>
    <row r="904" spans="1:12">
      <c r="A904" s="244"/>
      <c r="B904" s="247"/>
      <c r="C904" s="231"/>
      <c r="D904" s="231"/>
      <c r="E904" s="244"/>
      <c r="F904" s="2">
        <v>2459150757</v>
      </c>
      <c r="G904" s="2" t="s">
        <v>3288</v>
      </c>
      <c r="H904" s="231"/>
      <c r="I904" s="234"/>
      <c r="J904" s="236"/>
      <c r="K904" s="282"/>
      <c r="L904" s="241"/>
    </row>
    <row r="905" spans="1:12">
      <c r="A905" s="244"/>
      <c r="B905" s="247"/>
      <c r="C905" s="231"/>
      <c r="D905" s="231"/>
      <c r="E905" s="244"/>
      <c r="F905" s="2" t="s">
        <v>3289</v>
      </c>
      <c r="G905" s="2" t="s">
        <v>3290</v>
      </c>
      <c r="H905" s="231"/>
      <c r="I905" s="234"/>
      <c r="J905" s="236"/>
      <c r="K905" s="282"/>
      <c r="L905" s="241"/>
    </row>
    <row r="906" spans="1:12">
      <c r="A906" s="244"/>
      <c r="B906" s="247"/>
      <c r="C906" s="231"/>
      <c r="D906" s="231"/>
      <c r="E906" s="244"/>
      <c r="F906" s="2">
        <v>4294270758</v>
      </c>
      <c r="G906" s="2" t="s">
        <v>3291</v>
      </c>
      <c r="H906" s="231"/>
      <c r="I906" s="234"/>
      <c r="J906" s="236"/>
      <c r="K906" s="282"/>
      <c r="L906" s="241"/>
    </row>
    <row r="907" spans="1:12">
      <c r="A907" s="245"/>
      <c r="B907" s="248"/>
      <c r="C907" s="232"/>
      <c r="D907" s="232"/>
      <c r="E907" s="245"/>
      <c r="F907" s="2">
        <v>4397740756</v>
      </c>
      <c r="G907" s="2" t="s">
        <v>3292</v>
      </c>
      <c r="H907" s="232"/>
      <c r="I907" s="235"/>
      <c r="J907" s="236"/>
      <c r="K907" s="283"/>
      <c r="L907" s="242"/>
    </row>
    <row r="908" spans="1:12">
      <c r="A908" s="243">
        <v>328</v>
      </c>
      <c r="B908" s="246" t="s">
        <v>3293</v>
      </c>
      <c r="C908" s="230">
        <v>80017210727</v>
      </c>
      <c r="D908" s="230" t="s">
        <v>3294</v>
      </c>
      <c r="E908" s="243">
        <v>8</v>
      </c>
      <c r="F908" s="2" t="s">
        <v>3295</v>
      </c>
      <c r="G908" s="2" t="s">
        <v>3296</v>
      </c>
      <c r="H908" s="230" t="s">
        <v>3297</v>
      </c>
      <c r="I908" s="233" t="s">
        <v>3298</v>
      </c>
      <c r="J908" s="236">
        <v>18487.810000000001</v>
      </c>
      <c r="K908" s="281">
        <v>41969</v>
      </c>
      <c r="L908" s="240">
        <v>0</v>
      </c>
    </row>
    <row r="909" spans="1:12">
      <c r="A909" s="244"/>
      <c r="B909" s="247"/>
      <c r="C909" s="231"/>
      <c r="D909" s="231"/>
      <c r="E909" s="244"/>
      <c r="F909" s="2" t="s">
        <v>3299</v>
      </c>
      <c r="G909" s="2" t="s">
        <v>3300</v>
      </c>
      <c r="H909" s="231"/>
      <c r="I909" s="234"/>
      <c r="J909" s="236"/>
      <c r="K909" s="282"/>
      <c r="L909" s="241"/>
    </row>
    <row r="910" spans="1:12">
      <c r="A910" s="245"/>
      <c r="B910" s="248"/>
      <c r="C910" s="232"/>
      <c r="D910" s="232"/>
      <c r="E910" s="245"/>
      <c r="F910" s="2" t="s">
        <v>3297</v>
      </c>
      <c r="G910" s="2" t="s">
        <v>3298</v>
      </c>
      <c r="H910" s="232"/>
      <c r="I910" s="235"/>
      <c r="J910" s="236"/>
      <c r="K910" s="283"/>
      <c r="L910" s="242"/>
    </row>
    <row r="911" spans="1:12" ht="38.25">
      <c r="A911" s="1">
        <v>329</v>
      </c>
      <c r="B911" s="46" t="s">
        <v>3301</v>
      </c>
      <c r="C911" s="28">
        <v>80017210727</v>
      </c>
      <c r="D911" s="2" t="s">
        <v>3302</v>
      </c>
      <c r="E911" s="1">
        <v>23</v>
      </c>
      <c r="H911" s="2">
        <v>4294270758</v>
      </c>
      <c r="I911" s="184" t="s">
        <v>3291</v>
      </c>
      <c r="J911" s="149">
        <v>48970.92</v>
      </c>
      <c r="K911" s="138">
        <v>41284</v>
      </c>
      <c r="L911" s="205">
        <v>48970.92</v>
      </c>
    </row>
    <row r="912" spans="1:12">
      <c r="A912" s="243">
        <v>330</v>
      </c>
      <c r="B912" s="246" t="s">
        <v>3303</v>
      </c>
      <c r="C912" s="230">
        <v>80017210727</v>
      </c>
      <c r="D912" s="230" t="s">
        <v>3304</v>
      </c>
      <c r="E912" s="243">
        <v>8</v>
      </c>
      <c r="F912" s="2" t="s">
        <v>3295</v>
      </c>
      <c r="G912" s="2" t="s">
        <v>3296</v>
      </c>
      <c r="H912" s="230" t="s">
        <v>3299</v>
      </c>
      <c r="I912" s="233" t="s">
        <v>3300</v>
      </c>
      <c r="J912" s="236">
        <v>9706.3799999999992</v>
      </c>
      <c r="K912" s="281">
        <v>41604</v>
      </c>
      <c r="L912" s="240">
        <v>0</v>
      </c>
    </row>
    <row r="913" spans="1:12">
      <c r="A913" s="244"/>
      <c r="B913" s="247"/>
      <c r="C913" s="231"/>
      <c r="D913" s="231"/>
      <c r="E913" s="244"/>
      <c r="F913" s="2" t="s">
        <v>3299</v>
      </c>
      <c r="G913" s="2" t="s">
        <v>3300</v>
      </c>
      <c r="H913" s="231"/>
      <c r="I913" s="234"/>
      <c r="J913" s="236"/>
      <c r="K913" s="282"/>
      <c r="L913" s="241"/>
    </row>
    <row r="914" spans="1:12">
      <c r="A914" s="245"/>
      <c r="B914" s="248"/>
      <c r="C914" s="232"/>
      <c r="D914" s="232"/>
      <c r="E914" s="245"/>
      <c r="F914" s="2" t="s">
        <v>3297</v>
      </c>
      <c r="G914" s="2" t="s">
        <v>3298</v>
      </c>
      <c r="H914" s="232"/>
      <c r="I914" s="235"/>
      <c r="J914" s="236"/>
      <c r="K914" s="283"/>
      <c r="L914" s="242"/>
    </row>
    <row r="915" spans="1:12">
      <c r="A915" s="243">
        <v>331</v>
      </c>
      <c r="B915" s="246" t="s">
        <v>3305</v>
      </c>
      <c r="C915" s="230">
        <v>80017210727</v>
      </c>
      <c r="D915" s="230" t="s">
        <v>3306</v>
      </c>
      <c r="E915" s="243">
        <v>8</v>
      </c>
      <c r="F915" s="10" t="s">
        <v>3307</v>
      </c>
      <c r="G915" s="2" t="s">
        <v>3308</v>
      </c>
      <c r="H915" s="230" t="s">
        <v>3312</v>
      </c>
      <c r="I915" s="233" t="s">
        <v>3313</v>
      </c>
      <c r="J915" s="236">
        <v>1131.52</v>
      </c>
      <c r="K915" s="281">
        <v>41272</v>
      </c>
      <c r="L915" s="240">
        <v>1131.52</v>
      </c>
    </row>
    <row r="916" spans="1:12">
      <c r="A916" s="244"/>
      <c r="B916" s="247"/>
      <c r="C916" s="231"/>
      <c r="D916" s="231"/>
      <c r="E916" s="244"/>
      <c r="F916" s="2" t="s">
        <v>3309</v>
      </c>
      <c r="G916" s="2" t="s">
        <v>3456</v>
      </c>
      <c r="H916" s="231"/>
      <c r="I916" s="234"/>
      <c r="J916" s="236"/>
      <c r="K916" s="282"/>
      <c r="L916" s="241"/>
    </row>
    <row r="917" spans="1:12">
      <c r="A917" s="244"/>
      <c r="B917" s="247"/>
      <c r="C917" s="231"/>
      <c r="D917" s="231"/>
      <c r="E917" s="244"/>
      <c r="F917" s="10" t="s">
        <v>3310</v>
      </c>
      <c r="G917" s="2" t="s">
        <v>3311</v>
      </c>
      <c r="H917" s="231"/>
      <c r="I917" s="234"/>
      <c r="J917" s="236"/>
      <c r="K917" s="282"/>
      <c r="L917" s="241"/>
    </row>
    <row r="918" spans="1:12">
      <c r="A918" s="244"/>
      <c r="B918" s="247"/>
      <c r="C918" s="231"/>
      <c r="D918" s="231"/>
      <c r="E918" s="244"/>
      <c r="F918" s="10" t="s">
        <v>3312</v>
      </c>
      <c r="G918" s="2" t="s">
        <v>3313</v>
      </c>
      <c r="H918" s="231"/>
      <c r="I918" s="234"/>
      <c r="J918" s="236"/>
      <c r="K918" s="282"/>
      <c r="L918" s="241"/>
    </row>
    <row r="919" spans="1:12">
      <c r="A919" s="245"/>
      <c r="B919" s="248"/>
      <c r="C919" s="232"/>
      <c r="D919" s="232"/>
      <c r="E919" s="245"/>
      <c r="F919" s="10" t="s">
        <v>3314</v>
      </c>
      <c r="G919" s="2" t="s">
        <v>3315</v>
      </c>
      <c r="H919" s="232"/>
      <c r="I919" s="235"/>
      <c r="J919" s="236"/>
      <c r="K919" s="283"/>
      <c r="L919" s="242"/>
    </row>
    <row r="920" spans="1:12">
      <c r="A920" s="243">
        <v>332</v>
      </c>
      <c r="B920" s="246" t="s">
        <v>3316</v>
      </c>
      <c r="C920" s="230">
        <v>80017210727</v>
      </c>
      <c r="D920" s="230" t="s">
        <v>3317</v>
      </c>
      <c r="E920" s="243">
        <v>8</v>
      </c>
      <c r="F920" s="10" t="s">
        <v>3318</v>
      </c>
      <c r="G920" s="2" t="s">
        <v>3319</v>
      </c>
      <c r="H920" s="230">
        <v>5208250729</v>
      </c>
      <c r="I920" s="233" t="s">
        <v>3322</v>
      </c>
      <c r="J920" s="236">
        <v>407.98</v>
      </c>
      <c r="K920" s="281">
        <v>41292</v>
      </c>
      <c r="L920" s="240">
        <v>407.98</v>
      </c>
    </row>
    <row r="921" spans="1:12">
      <c r="A921" s="244"/>
      <c r="B921" s="247"/>
      <c r="C921" s="231"/>
      <c r="D921" s="231"/>
      <c r="E921" s="244"/>
      <c r="F921" s="2">
        <v>10852890150</v>
      </c>
      <c r="G921" s="2" t="s">
        <v>3320</v>
      </c>
      <c r="H921" s="231"/>
      <c r="I921" s="234"/>
      <c r="J921" s="236"/>
      <c r="K921" s="282"/>
      <c r="L921" s="241"/>
    </row>
    <row r="922" spans="1:12">
      <c r="A922" s="244"/>
      <c r="B922" s="247"/>
      <c r="C922" s="231"/>
      <c r="D922" s="231"/>
      <c r="E922" s="244"/>
      <c r="F922" s="2">
        <v>11278030157</v>
      </c>
      <c r="G922" s="2" t="s">
        <v>3321</v>
      </c>
      <c r="H922" s="231"/>
      <c r="I922" s="234"/>
      <c r="J922" s="236"/>
      <c r="K922" s="282"/>
      <c r="L922" s="241"/>
    </row>
    <row r="923" spans="1:12">
      <c r="A923" s="244"/>
      <c r="B923" s="247"/>
      <c r="C923" s="231"/>
      <c r="D923" s="231"/>
      <c r="E923" s="244"/>
      <c r="F923" s="2">
        <v>5208250729</v>
      </c>
      <c r="G923" s="2" t="s">
        <v>3322</v>
      </c>
      <c r="H923" s="231"/>
      <c r="I923" s="234"/>
      <c r="J923" s="236"/>
      <c r="K923" s="282"/>
      <c r="L923" s="241"/>
    </row>
    <row r="924" spans="1:12">
      <c r="A924" s="244"/>
      <c r="B924" s="247"/>
      <c r="C924" s="231"/>
      <c r="D924" s="231"/>
      <c r="E924" s="244"/>
      <c r="F924" s="2">
        <v>3981260239</v>
      </c>
      <c r="G924" s="2" t="s">
        <v>3323</v>
      </c>
      <c r="H924" s="231"/>
      <c r="I924" s="234"/>
      <c r="J924" s="236"/>
      <c r="K924" s="282"/>
      <c r="L924" s="241"/>
    </row>
    <row r="925" spans="1:12">
      <c r="A925" s="244"/>
      <c r="B925" s="247"/>
      <c r="C925" s="231"/>
      <c r="D925" s="231"/>
      <c r="E925" s="244"/>
      <c r="F925" s="2" t="s">
        <v>3324</v>
      </c>
      <c r="G925" s="2" t="s">
        <v>3325</v>
      </c>
      <c r="H925" s="231"/>
      <c r="I925" s="234"/>
      <c r="J925" s="236"/>
      <c r="K925" s="282"/>
      <c r="L925" s="241"/>
    </row>
    <row r="926" spans="1:12">
      <c r="A926" s="244"/>
      <c r="B926" s="247"/>
      <c r="C926" s="231"/>
      <c r="D926" s="231"/>
      <c r="E926" s="244"/>
      <c r="F926" s="2">
        <v>643730419</v>
      </c>
      <c r="G926" s="2" t="s">
        <v>3326</v>
      </c>
      <c r="H926" s="231"/>
      <c r="I926" s="234"/>
      <c r="J926" s="236"/>
      <c r="K926" s="282"/>
      <c r="L926" s="241"/>
    </row>
    <row r="927" spans="1:12">
      <c r="A927" s="245"/>
      <c r="B927" s="248"/>
      <c r="C927" s="232"/>
      <c r="D927" s="232"/>
      <c r="E927" s="245"/>
      <c r="F927" s="10" t="s">
        <v>3327</v>
      </c>
      <c r="G927" s="2" t="s">
        <v>3328</v>
      </c>
      <c r="H927" s="232"/>
      <c r="I927" s="235"/>
      <c r="J927" s="236"/>
      <c r="K927" s="283"/>
      <c r="L927" s="242"/>
    </row>
    <row r="928" spans="1:12">
      <c r="A928" s="243">
        <v>333</v>
      </c>
      <c r="B928" s="246" t="s">
        <v>3329</v>
      </c>
      <c r="C928" s="230">
        <v>80017210727</v>
      </c>
      <c r="D928" s="230" t="s">
        <v>3330</v>
      </c>
      <c r="E928" s="243">
        <v>8</v>
      </c>
      <c r="F928" s="10" t="s">
        <v>3331</v>
      </c>
      <c r="G928" s="2" t="s">
        <v>3332</v>
      </c>
      <c r="H928" s="230" t="s">
        <v>3335</v>
      </c>
      <c r="I928" s="233" t="s">
        <v>3336</v>
      </c>
      <c r="J928" s="236">
        <v>1115</v>
      </c>
      <c r="K928" s="281">
        <v>41626</v>
      </c>
      <c r="L928" s="240"/>
    </row>
    <row r="929" spans="1:12">
      <c r="A929" s="244"/>
      <c r="B929" s="247"/>
      <c r="C929" s="231"/>
      <c r="D929" s="231"/>
      <c r="E929" s="244"/>
      <c r="F929" s="10" t="s">
        <v>3333</v>
      </c>
      <c r="G929" s="2" t="s">
        <v>3334</v>
      </c>
      <c r="H929" s="231"/>
      <c r="I929" s="234"/>
      <c r="J929" s="236"/>
      <c r="K929" s="282"/>
      <c r="L929" s="241"/>
    </row>
    <row r="930" spans="1:12">
      <c r="A930" s="244"/>
      <c r="B930" s="247"/>
      <c r="C930" s="231"/>
      <c r="D930" s="231"/>
      <c r="E930" s="244"/>
      <c r="F930" s="10" t="s">
        <v>3335</v>
      </c>
      <c r="G930" s="2" t="s">
        <v>3336</v>
      </c>
      <c r="H930" s="231"/>
      <c r="I930" s="234"/>
      <c r="J930" s="236"/>
      <c r="K930" s="282"/>
      <c r="L930" s="241"/>
    </row>
    <row r="931" spans="1:12">
      <c r="A931" s="244"/>
      <c r="B931" s="247"/>
      <c r="C931" s="231"/>
      <c r="D931" s="231"/>
      <c r="E931" s="244"/>
      <c r="F931" s="10" t="s">
        <v>3337</v>
      </c>
      <c r="G931" s="2" t="s">
        <v>3338</v>
      </c>
      <c r="H931" s="231"/>
      <c r="I931" s="234"/>
      <c r="J931" s="236"/>
      <c r="K931" s="282"/>
      <c r="L931" s="241"/>
    </row>
    <row r="932" spans="1:12">
      <c r="A932" s="244"/>
      <c r="B932" s="247"/>
      <c r="C932" s="231"/>
      <c r="D932" s="231"/>
      <c r="E932" s="244"/>
      <c r="F932" s="10" t="s">
        <v>3431</v>
      </c>
      <c r="G932" s="2" t="s">
        <v>3432</v>
      </c>
      <c r="H932" s="231"/>
      <c r="I932" s="234"/>
      <c r="J932" s="236"/>
      <c r="K932" s="282"/>
      <c r="L932" s="241"/>
    </row>
    <row r="933" spans="1:12">
      <c r="A933" s="244"/>
      <c r="B933" s="247"/>
      <c r="C933" s="231"/>
      <c r="D933" s="231"/>
      <c r="E933" s="244"/>
      <c r="F933" s="10" t="s">
        <v>3339</v>
      </c>
      <c r="G933" s="2" t="s">
        <v>3340</v>
      </c>
      <c r="H933" s="231"/>
      <c r="I933" s="234"/>
      <c r="J933" s="236"/>
      <c r="K933" s="282"/>
      <c r="L933" s="241"/>
    </row>
    <row r="934" spans="1:12">
      <c r="A934" s="244"/>
      <c r="B934" s="247"/>
      <c r="C934" s="231"/>
      <c r="D934" s="231"/>
      <c r="E934" s="244"/>
      <c r="F934" s="10" t="s">
        <v>3341</v>
      </c>
      <c r="G934" s="2" t="s">
        <v>3342</v>
      </c>
      <c r="H934" s="231"/>
      <c r="I934" s="234"/>
      <c r="J934" s="236"/>
      <c r="K934" s="282"/>
      <c r="L934" s="241"/>
    </row>
    <row r="935" spans="1:12">
      <c r="A935" s="244"/>
      <c r="B935" s="247"/>
      <c r="C935" s="231"/>
      <c r="D935" s="231"/>
      <c r="E935" s="244"/>
      <c r="F935" s="10" t="s">
        <v>2056</v>
      </c>
      <c r="G935" s="2" t="s">
        <v>3759</v>
      </c>
      <c r="H935" s="231"/>
      <c r="I935" s="234"/>
      <c r="J935" s="236"/>
      <c r="K935" s="282"/>
      <c r="L935" s="241"/>
    </row>
    <row r="936" spans="1:12">
      <c r="A936" s="244"/>
      <c r="B936" s="247"/>
      <c r="C936" s="231"/>
      <c r="D936" s="231"/>
      <c r="E936" s="244"/>
      <c r="F936" s="10" t="s">
        <v>3343</v>
      </c>
      <c r="G936" s="2" t="s">
        <v>3344</v>
      </c>
      <c r="H936" s="231"/>
      <c r="I936" s="234"/>
      <c r="J936" s="236"/>
      <c r="K936" s="282"/>
      <c r="L936" s="241"/>
    </row>
    <row r="937" spans="1:12">
      <c r="A937" s="244"/>
      <c r="B937" s="247"/>
      <c r="C937" s="231"/>
      <c r="D937" s="231"/>
      <c r="E937" s="244"/>
      <c r="F937" s="10" t="s">
        <v>2058</v>
      </c>
      <c r="G937" s="2" t="s">
        <v>3345</v>
      </c>
      <c r="H937" s="231"/>
      <c r="I937" s="234"/>
      <c r="J937" s="236"/>
      <c r="K937" s="282"/>
      <c r="L937" s="241"/>
    </row>
    <row r="938" spans="1:12">
      <c r="A938" s="244"/>
      <c r="B938" s="247"/>
      <c r="C938" s="231"/>
      <c r="D938" s="231"/>
      <c r="E938" s="244"/>
      <c r="F938" s="10" t="s">
        <v>2044</v>
      </c>
      <c r="G938" s="2" t="s">
        <v>3346</v>
      </c>
      <c r="H938" s="231"/>
      <c r="I938" s="234"/>
      <c r="J938" s="236"/>
      <c r="K938" s="282"/>
      <c r="L938" s="241"/>
    </row>
    <row r="939" spans="1:12">
      <c r="A939" s="245"/>
      <c r="B939" s="248"/>
      <c r="C939" s="232"/>
      <c r="D939" s="232"/>
      <c r="E939" s="245"/>
      <c r="F939" s="10" t="s">
        <v>3347</v>
      </c>
      <c r="G939" s="2" t="s">
        <v>3348</v>
      </c>
      <c r="H939" s="232"/>
      <c r="I939" s="235"/>
      <c r="J939" s="236"/>
      <c r="K939" s="283"/>
      <c r="L939" s="242"/>
    </row>
    <row r="940" spans="1:12">
      <c r="A940" s="243">
        <v>334</v>
      </c>
      <c r="B940" s="246" t="s">
        <v>3349</v>
      </c>
      <c r="C940" s="230">
        <v>80017210727</v>
      </c>
      <c r="D940" s="230" t="s">
        <v>3350</v>
      </c>
      <c r="E940" s="243">
        <v>8</v>
      </c>
      <c r="F940" s="10" t="s">
        <v>3351</v>
      </c>
      <c r="G940" s="2" t="s">
        <v>3352</v>
      </c>
      <c r="H940" s="230" t="s">
        <v>3357</v>
      </c>
      <c r="I940" s="233" t="s">
        <v>3358</v>
      </c>
      <c r="J940" s="236">
        <v>10939.5</v>
      </c>
      <c r="K940" s="281">
        <v>41465</v>
      </c>
      <c r="L940" s="240">
        <v>10939.5</v>
      </c>
    </row>
    <row r="941" spans="1:12">
      <c r="A941" s="244"/>
      <c r="B941" s="247"/>
      <c r="C941" s="231"/>
      <c r="D941" s="231"/>
      <c r="E941" s="244"/>
      <c r="F941" s="2" t="s">
        <v>3353</v>
      </c>
      <c r="G941" s="2" t="s">
        <v>3354</v>
      </c>
      <c r="H941" s="231"/>
      <c r="I941" s="234"/>
      <c r="J941" s="236"/>
      <c r="K941" s="282"/>
      <c r="L941" s="241"/>
    </row>
    <row r="942" spans="1:12">
      <c r="A942" s="244"/>
      <c r="B942" s="247"/>
      <c r="C942" s="231"/>
      <c r="D942" s="231"/>
      <c r="E942" s="244"/>
      <c r="F942" s="2" t="s">
        <v>3355</v>
      </c>
      <c r="G942" s="2" t="s">
        <v>3356</v>
      </c>
      <c r="H942" s="231"/>
      <c r="I942" s="234"/>
      <c r="J942" s="236"/>
      <c r="K942" s="282"/>
      <c r="L942" s="241"/>
    </row>
    <row r="943" spans="1:12">
      <c r="A943" s="245"/>
      <c r="B943" s="248"/>
      <c r="C943" s="232"/>
      <c r="D943" s="232"/>
      <c r="E943" s="245"/>
      <c r="F943" s="10" t="s">
        <v>3357</v>
      </c>
      <c r="G943" s="2" t="s">
        <v>3358</v>
      </c>
      <c r="H943" s="232"/>
      <c r="I943" s="235"/>
      <c r="J943" s="236"/>
      <c r="K943" s="283"/>
      <c r="L943" s="242"/>
    </row>
    <row r="944" spans="1:12">
      <c r="A944" s="243">
        <v>335</v>
      </c>
      <c r="B944" s="246" t="s">
        <v>3359</v>
      </c>
      <c r="C944" s="230">
        <v>80017210727</v>
      </c>
      <c r="D944" s="230" t="s">
        <v>3360</v>
      </c>
      <c r="E944" s="243">
        <v>8</v>
      </c>
      <c r="F944" s="10" t="s">
        <v>3361</v>
      </c>
      <c r="G944" s="2" t="s">
        <v>3362</v>
      </c>
      <c r="H944" s="230" t="s">
        <v>3372</v>
      </c>
      <c r="I944" s="233" t="s">
        <v>3373</v>
      </c>
      <c r="J944" s="236">
        <v>6588</v>
      </c>
      <c r="K944" s="281">
        <v>42490</v>
      </c>
      <c r="L944" s="240">
        <v>1281</v>
      </c>
    </row>
    <row r="945" spans="1:12">
      <c r="A945" s="244"/>
      <c r="B945" s="247"/>
      <c r="C945" s="231"/>
      <c r="D945" s="231"/>
      <c r="E945" s="244"/>
      <c r="F945" s="10" t="s">
        <v>3372</v>
      </c>
      <c r="G945" s="2" t="s">
        <v>3373</v>
      </c>
      <c r="H945" s="231"/>
      <c r="I945" s="234"/>
      <c r="J945" s="236"/>
      <c r="K945" s="282"/>
      <c r="L945" s="241"/>
    </row>
    <row r="946" spans="1:12">
      <c r="A946" s="244"/>
      <c r="B946" s="247"/>
      <c r="C946" s="231"/>
      <c r="D946" s="231"/>
      <c r="E946" s="244"/>
      <c r="F946" s="10" t="s">
        <v>3363</v>
      </c>
      <c r="G946" s="2" t="s">
        <v>3374</v>
      </c>
      <c r="H946" s="231"/>
      <c r="I946" s="234"/>
      <c r="J946" s="236"/>
      <c r="K946" s="282"/>
      <c r="L946" s="241"/>
    </row>
    <row r="947" spans="1:12">
      <c r="A947" s="244"/>
      <c r="B947" s="247"/>
      <c r="C947" s="231"/>
      <c r="D947" s="231"/>
      <c r="E947" s="244"/>
      <c r="F947" s="10" t="s">
        <v>3364</v>
      </c>
      <c r="G947" s="2" t="s">
        <v>3375</v>
      </c>
      <c r="H947" s="231"/>
      <c r="I947" s="234"/>
      <c r="J947" s="236"/>
      <c r="K947" s="282"/>
      <c r="L947" s="241"/>
    </row>
    <row r="948" spans="1:12">
      <c r="A948" s="244"/>
      <c r="B948" s="247"/>
      <c r="C948" s="231"/>
      <c r="D948" s="231"/>
      <c r="E948" s="244"/>
      <c r="F948" s="10" t="s">
        <v>3365</v>
      </c>
      <c r="G948" s="2" t="s">
        <v>3376</v>
      </c>
      <c r="H948" s="231"/>
      <c r="I948" s="234"/>
      <c r="J948" s="236"/>
      <c r="K948" s="282"/>
      <c r="L948" s="241"/>
    </row>
    <row r="949" spans="1:12">
      <c r="A949" s="244"/>
      <c r="B949" s="247"/>
      <c r="C949" s="231"/>
      <c r="D949" s="231"/>
      <c r="E949" s="244"/>
      <c r="F949" s="10" t="s">
        <v>3366</v>
      </c>
      <c r="G949" s="2" t="s">
        <v>3377</v>
      </c>
      <c r="H949" s="231"/>
      <c r="I949" s="234"/>
      <c r="J949" s="236"/>
      <c r="K949" s="282"/>
      <c r="L949" s="241"/>
    </row>
    <row r="950" spans="1:12">
      <c r="A950" s="244"/>
      <c r="B950" s="247"/>
      <c r="C950" s="231"/>
      <c r="D950" s="231"/>
      <c r="E950" s="244"/>
      <c r="F950" s="10" t="s">
        <v>3367</v>
      </c>
      <c r="G950" s="2" t="s">
        <v>3378</v>
      </c>
      <c r="H950" s="231"/>
      <c r="I950" s="234"/>
      <c r="J950" s="236"/>
      <c r="K950" s="282"/>
      <c r="L950" s="241"/>
    </row>
    <row r="951" spans="1:12">
      <c r="A951" s="244"/>
      <c r="B951" s="247"/>
      <c r="C951" s="231"/>
      <c r="D951" s="231"/>
      <c r="E951" s="244"/>
      <c r="F951" s="10" t="s">
        <v>3368</v>
      </c>
      <c r="G951" s="2" t="s">
        <v>3379</v>
      </c>
      <c r="H951" s="231"/>
      <c r="I951" s="234"/>
      <c r="J951" s="236"/>
      <c r="K951" s="282"/>
      <c r="L951" s="241"/>
    </row>
    <row r="952" spans="1:12">
      <c r="A952" s="244"/>
      <c r="B952" s="247"/>
      <c r="C952" s="231"/>
      <c r="D952" s="231"/>
      <c r="E952" s="244"/>
      <c r="F952" s="10" t="s">
        <v>3369</v>
      </c>
      <c r="G952" s="2" t="s">
        <v>3380</v>
      </c>
      <c r="H952" s="231"/>
      <c r="I952" s="234"/>
      <c r="J952" s="236"/>
      <c r="K952" s="282"/>
      <c r="L952" s="241"/>
    </row>
    <row r="953" spans="1:12">
      <c r="A953" s="244"/>
      <c r="B953" s="247"/>
      <c r="C953" s="231"/>
      <c r="D953" s="231"/>
      <c r="E953" s="244"/>
      <c r="F953" s="10" t="s">
        <v>3370</v>
      </c>
      <c r="G953" s="2" t="s">
        <v>3381</v>
      </c>
      <c r="H953" s="231"/>
      <c r="I953" s="234"/>
      <c r="J953" s="236"/>
      <c r="K953" s="282"/>
      <c r="L953" s="241"/>
    </row>
    <row r="954" spans="1:12">
      <c r="A954" s="245"/>
      <c r="B954" s="248"/>
      <c r="C954" s="232"/>
      <c r="D954" s="232"/>
      <c r="E954" s="245"/>
      <c r="F954" s="10" t="s">
        <v>3371</v>
      </c>
      <c r="G954" s="2" t="s">
        <v>3382</v>
      </c>
      <c r="H954" s="232"/>
      <c r="I954" s="235"/>
      <c r="J954" s="236"/>
      <c r="K954" s="283"/>
      <c r="L954" s="242"/>
    </row>
    <row r="955" spans="1:12">
      <c r="A955" s="243">
        <v>336</v>
      </c>
      <c r="B955" s="246" t="s">
        <v>3777</v>
      </c>
      <c r="C955" s="230">
        <v>80017210727</v>
      </c>
      <c r="D955" s="230" t="s">
        <v>3778</v>
      </c>
      <c r="E955" s="243">
        <v>8</v>
      </c>
      <c r="F955" s="10" t="s">
        <v>3779</v>
      </c>
      <c r="G955" s="2" t="s">
        <v>3780</v>
      </c>
      <c r="H955" s="230" t="s">
        <v>3781</v>
      </c>
      <c r="I955" s="233" t="s">
        <v>3782</v>
      </c>
      <c r="J955" s="236">
        <v>28050</v>
      </c>
      <c r="K955" s="281">
        <v>41836</v>
      </c>
      <c r="L955" s="240">
        <v>10481.35</v>
      </c>
    </row>
    <row r="956" spans="1:12">
      <c r="A956" s="244"/>
      <c r="B956" s="247"/>
      <c r="C956" s="231"/>
      <c r="D956" s="231"/>
      <c r="E956" s="244"/>
      <c r="F956" s="10" t="s">
        <v>3781</v>
      </c>
      <c r="G956" s="2" t="s">
        <v>3782</v>
      </c>
      <c r="H956" s="231"/>
      <c r="I956" s="234"/>
      <c r="J956" s="236"/>
      <c r="K956" s="282"/>
      <c r="L956" s="241"/>
    </row>
    <row r="957" spans="1:12">
      <c r="A957" s="244"/>
      <c r="B957" s="247"/>
      <c r="C957" s="231"/>
      <c r="D957" s="231"/>
      <c r="E957" s="244"/>
      <c r="F957" s="10" t="s">
        <v>3783</v>
      </c>
      <c r="G957" s="2" t="s">
        <v>3784</v>
      </c>
      <c r="H957" s="231"/>
      <c r="I957" s="234"/>
      <c r="J957" s="236"/>
      <c r="K957" s="282"/>
      <c r="L957" s="241"/>
    </row>
    <row r="958" spans="1:12">
      <c r="A958" s="244"/>
      <c r="B958" s="247"/>
      <c r="C958" s="231"/>
      <c r="D958" s="231"/>
      <c r="E958" s="244"/>
      <c r="F958" s="10" t="s">
        <v>3785</v>
      </c>
      <c r="G958" s="2" t="s">
        <v>3786</v>
      </c>
      <c r="H958" s="231"/>
      <c r="I958" s="234"/>
      <c r="J958" s="236"/>
      <c r="K958" s="282"/>
      <c r="L958" s="241"/>
    </row>
    <row r="959" spans="1:12">
      <c r="A959" s="244"/>
      <c r="B959" s="247"/>
      <c r="C959" s="231"/>
      <c r="D959" s="231"/>
      <c r="E959" s="244"/>
      <c r="F959" s="10" t="s">
        <v>3787</v>
      </c>
      <c r="G959" s="2" t="s">
        <v>3788</v>
      </c>
      <c r="H959" s="231"/>
      <c r="I959" s="234"/>
      <c r="J959" s="236"/>
      <c r="K959" s="282"/>
      <c r="L959" s="241"/>
    </row>
    <row r="960" spans="1:12">
      <c r="A960" s="245"/>
      <c r="B960" s="248"/>
      <c r="C960" s="232"/>
      <c r="D960" s="232"/>
      <c r="E960" s="245"/>
      <c r="F960" s="10" t="s">
        <v>3789</v>
      </c>
      <c r="G960" s="2" t="s">
        <v>3790</v>
      </c>
      <c r="H960" s="232"/>
      <c r="I960" s="235"/>
      <c r="J960" s="236"/>
      <c r="K960" s="283"/>
      <c r="L960" s="242"/>
    </row>
    <row r="961" spans="1:12">
      <c r="A961" s="243">
        <v>337</v>
      </c>
      <c r="B961" s="246">
        <v>5305995596</v>
      </c>
      <c r="C961" s="230">
        <v>80017210727</v>
      </c>
      <c r="D961" s="230" t="s">
        <v>3791</v>
      </c>
      <c r="E961" s="243">
        <v>8</v>
      </c>
      <c r="F961" s="10" t="s">
        <v>3779</v>
      </c>
      <c r="G961" s="55" t="s">
        <v>3802</v>
      </c>
      <c r="H961" s="230" t="s">
        <v>3789</v>
      </c>
      <c r="I961" s="233" t="s">
        <v>3790</v>
      </c>
      <c r="J961" s="236">
        <v>3806.4</v>
      </c>
      <c r="K961" s="281">
        <v>41929</v>
      </c>
      <c r="L961" s="240"/>
    </row>
    <row r="962" spans="1:12">
      <c r="A962" s="244"/>
      <c r="B962" s="247"/>
      <c r="C962" s="231"/>
      <c r="D962" s="231"/>
      <c r="E962" s="244"/>
      <c r="F962" s="10" t="s">
        <v>3781</v>
      </c>
      <c r="G962" s="2" t="s">
        <v>3796</v>
      </c>
      <c r="H962" s="231"/>
      <c r="I962" s="234"/>
      <c r="J962" s="236"/>
      <c r="K962" s="282"/>
      <c r="L962" s="241"/>
    </row>
    <row r="963" spans="1:12">
      <c r="A963" s="244"/>
      <c r="B963" s="247"/>
      <c r="C963" s="231"/>
      <c r="D963" s="231"/>
      <c r="E963" s="244"/>
      <c r="F963" s="10" t="s">
        <v>3783</v>
      </c>
      <c r="G963" s="2" t="s">
        <v>3784</v>
      </c>
      <c r="H963" s="231"/>
      <c r="I963" s="234"/>
      <c r="J963" s="236"/>
      <c r="K963" s="282"/>
      <c r="L963" s="241"/>
    </row>
    <row r="964" spans="1:12">
      <c r="A964" s="244"/>
      <c r="B964" s="247"/>
      <c r="C964" s="231"/>
      <c r="D964" s="231"/>
      <c r="E964" s="244"/>
      <c r="F964" s="10" t="s">
        <v>3792</v>
      </c>
      <c r="G964" s="2" t="s">
        <v>3797</v>
      </c>
      <c r="H964" s="231"/>
      <c r="I964" s="234"/>
      <c r="J964" s="236"/>
      <c r="K964" s="282"/>
      <c r="L964" s="241"/>
    </row>
    <row r="965" spans="1:12">
      <c r="A965" s="244"/>
      <c r="B965" s="247"/>
      <c r="C965" s="231"/>
      <c r="D965" s="231"/>
      <c r="E965" s="244"/>
      <c r="F965" s="10" t="s">
        <v>3785</v>
      </c>
      <c r="G965" s="2" t="s">
        <v>3786</v>
      </c>
      <c r="H965" s="231"/>
      <c r="I965" s="234"/>
      <c r="J965" s="236"/>
      <c r="K965" s="282"/>
      <c r="L965" s="241"/>
    </row>
    <row r="966" spans="1:12">
      <c r="A966" s="244"/>
      <c r="B966" s="247"/>
      <c r="C966" s="231"/>
      <c r="D966" s="231"/>
      <c r="E966" s="244"/>
      <c r="F966" s="10" t="s">
        <v>3787</v>
      </c>
      <c r="G966" s="2" t="s">
        <v>3788</v>
      </c>
      <c r="H966" s="231"/>
      <c r="I966" s="234"/>
      <c r="J966" s="236"/>
      <c r="K966" s="282"/>
      <c r="L966" s="241"/>
    </row>
    <row r="967" spans="1:12">
      <c r="A967" s="244"/>
      <c r="B967" s="247"/>
      <c r="C967" s="231"/>
      <c r="D967" s="231"/>
      <c r="E967" s="244"/>
      <c r="F967" s="10" t="s">
        <v>3793</v>
      </c>
      <c r="G967" s="2" t="s">
        <v>3798</v>
      </c>
      <c r="H967" s="231"/>
      <c r="I967" s="234"/>
      <c r="J967" s="236"/>
      <c r="K967" s="282"/>
      <c r="L967" s="241"/>
    </row>
    <row r="968" spans="1:12">
      <c r="A968" s="244"/>
      <c r="B968" s="247"/>
      <c r="C968" s="231"/>
      <c r="D968" s="231"/>
      <c r="E968" s="244"/>
      <c r="F968" s="10" t="s">
        <v>3312</v>
      </c>
      <c r="G968" s="2" t="s">
        <v>3799</v>
      </c>
      <c r="H968" s="231"/>
      <c r="I968" s="234"/>
      <c r="J968" s="236"/>
      <c r="K968" s="282"/>
      <c r="L968" s="241"/>
    </row>
    <row r="969" spans="1:12">
      <c r="A969" s="244"/>
      <c r="B969" s="247"/>
      <c r="C969" s="231"/>
      <c r="D969" s="231"/>
      <c r="E969" s="244"/>
      <c r="F969" s="10" t="s">
        <v>3794</v>
      </c>
      <c r="G969" s="2" t="s">
        <v>3800</v>
      </c>
      <c r="H969" s="231"/>
      <c r="I969" s="234"/>
      <c r="J969" s="236"/>
      <c r="K969" s="282"/>
      <c r="L969" s="241"/>
    </row>
    <row r="970" spans="1:12">
      <c r="A970" s="244"/>
      <c r="B970" s="247"/>
      <c r="C970" s="231"/>
      <c r="D970" s="231"/>
      <c r="E970" s="244"/>
      <c r="F970" s="10" t="s">
        <v>3789</v>
      </c>
      <c r="G970" s="2" t="s">
        <v>3790</v>
      </c>
      <c r="H970" s="231"/>
      <c r="I970" s="234"/>
      <c r="J970" s="236"/>
      <c r="K970" s="282"/>
      <c r="L970" s="241"/>
    </row>
    <row r="971" spans="1:12">
      <c r="A971" s="245"/>
      <c r="B971" s="248"/>
      <c r="C971" s="232"/>
      <c r="D971" s="232"/>
      <c r="E971" s="245"/>
      <c r="F971" s="10" t="s">
        <v>3795</v>
      </c>
      <c r="G971" s="2" t="s">
        <v>3801</v>
      </c>
      <c r="H971" s="232"/>
      <c r="I971" s="235"/>
      <c r="J971" s="236"/>
      <c r="K971" s="283"/>
      <c r="L971" s="242"/>
    </row>
    <row r="972" spans="1:12">
      <c r="A972" s="243">
        <v>338</v>
      </c>
      <c r="B972" s="246">
        <v>5306241099</v>
      </c>
      <c r="C972" s="230">
        <v>80017210727</v>
      </c>
      <c r="D972" s="230" t="s">
        <v>3803</v>
      </c>
      <c r="E972" s="243">
        <v>8</v>
      </c>
      <c r="F972" s="10" t="s">
        <v>3779</v>
      </c>
      <c r="G972" s="55" t="s">
        <v>3802</v>
      </c>
      <c r="H972" s="230" t="s">
        <v>3789</v>
      </c>
      <c r="I972" s="233" t="s">
        <v>3790</v>
      </c>
      <c r="J972" s="236">
        <v>20467.2</v>
      </c>
      <c r="K972" s="281">
        <v>41920</v>
      </c>
      <c r="L972" s="240"/>
    </row>
    <row r="973" spans="1:12">
      <c r="A973" s="244"/>
      <c r="B973" s="247"/>
      <c r="C973" s="231"/>
      <c r="D973" s="231"/>
      <c r="E973" s="244"/>
      <c r="F973" s="10" t="s">
        <v>3783</v>
      </c>
      <c r="G973" s="2" t="s">
        <v>3784</v>
      </c>
      <c r="H973" s="231"/>
      <c r="I973" s="234"/>
      <c r="J973" s="236"/>
      <c r="K973" s="282"/>
      <c r="L973" s="241"/>
    </row>
    <row r="974" spans="1:12">
      <c r="A974" s="244"/>
      <c r="B974" s="247"/>
      <c r="C974" s="231"/>
      <c r="D974" s="231"/>
      <c r="E974" s="244"/>
      <c r="F974" s="10" t="s">
        <v>3792</v>
      </c>
      <c r="G974" s="2" t="s">
        <v>3797</v>
      </c>
      <c r="H974" s="231"/>
      <c r="I974" s="234"/>
      <c r="J974" s="236"/>
      <c r="K974" s="282"/>
      <c r="L974" s="241"/>
    </row>
    <row r="975" spans="1:12">
      <c r="A975" s="244"/>
      <c r="B975" s="247"/>
      <c r="C975" s="231"/>
      <c r="D975" s="231"/>
      <c r="E975" s="244"/>
      <c r="F975" s="10" t="s">
        <v>3785</v>
      </c>
      <c r="G975" s="2" t="s">
        <v>3786</v>
      </c>
      <c r="H975" s="231"/>
      <c r="I975" s="234"/>
      <c r="J975" s="236"/>
      <c r="K975" s="282"/>
      <c r="L975" s="241"/>
    </row>
    <row r="976" spans="1:12">
      <c r="A976" s="244"/>
      <c r="B976" s="247"/>
      <c r="C976" s="231"/>
      <c r="D976" s="231"/>
      <c r="E976" s="244"/>
      <c r="F976" s="10" t="s">
        <v>3787</v>
      </c>
      <c r="G976" s="2" t="s">
        <v>3788</v>
      </c>
      <c r="H976" s="231"/>
      <c r="I976" s="234"/>
      <c r="J976" s="236"/>
      <c r="K976" s="282"/>
      <c r="L976" s="241"/>
    </row>
    <row r="977" spans="1:12">
      <c r="A977" s="244"/>
      <c r="B977" s="247"/>
      <c r="C977" s="231"/>
      <c r="D977" s="231"/>
      <c r="E977" s="244"/>
      <c r="F977" s="10" t="s">
        <v>3793</v>
      </c>
      <c r="G977" s="2" t="s">
        <v>3798</v>
      </c>
      <c r="H977" s="231"/>
      <c r="I977" s="234"/>
      <c r="J977" s="236"/>
      <c r="K977" s="282"/>
      <c r="L977" s="241"/>
    </row>
    <row r="978" spans="1:12">
      <c r="A978" s="244"/>
      <c r="B978" s="247"/>
      <c r="C978" s="231"/>
      <c r="D978" s="231"/>
      <c r="E978" s="244"/>
      <c r="F978" s="10" t="s">
        <v>3312</v>
      </c>
      <c r="G978" s="2" t="s">
        <v>3799</v>
      </c>
      <c r="H978" s="231"/>
      <c r="I978" s="234"/>
      <c r="J978" s="236"/>
      <c r="K978" s="282"/>
      <c r="L978" s="241"/>
    </row>
    <row r="979" spans="1:12">
      <c r="A979" s="244"/>
      <c r="B979" s="247"/>
      <c r="C979" s="231"/>
      <c r="D979" s="231"/>
      <c r="E979" s="244"/>
      <c r="F979" s="10" t="s">
        <v>3794</v>
      </c>
      <c r="G979" s="2" t="s">
        <v>3808</v>
      </c>
      <c r="H979" s="231"/>
      <c r="I979" s="234"/>
      <c r="J979" s="236"/>
      <c r="K979" s="282"/>
      <c r="L979" s="241"/>
    </row>
    <row r="980" spans="1:12">
      <c r="A980" s="244"/>
      <c r="B980" s="247"/>
      <c r="C980" s="231"/>
      <c r="D980" s="231"/>
      <c r="E980" s="244"/>
      <c r="F980" s="10" t="s">
        <v>3789</v>
      </c>
      <c r="G980" s="2" t="s">
        <v>3790</v>
      </c>
      <c r="H980" s="231"/>
      <c r="I980" s="234"/>
      <c r="J980" s="236"/>
      <c r="K980" s="282"/>
      <c r="L980" s="241"/>
    </row>
    <row r="981" spans="1:12">
      <c r="A981" s="244"/>
      <c r="B981" s="247"/>
      <c r="C981" s="231"/>
      <c r="D981" s="231"/>
      <c r="E981" s="244"/>
      <c r="F981" s="10" t="s">
        <v>3795</v>
      </c>
      <c r="G981" s="2" t="s">
        <v>3801</v>
      </c>
      <c r="H981" s="231"/>
      <c r="I981" s="234"/>
      <c r="J981" s="236"/>
      <c r="K981" s="282"/>
      <c r="L981" s="241"/>
    </row>
    <row r="982" spans="1:12">
      <c r="A982" s="244"/>
      <c r="B982" s="247"/>
      <c r="C982" s="231"/>
      <c r="D982" s="231"/>
      <c r="E982" s="244"/>
      <c r="F982" s="10" t="s">
        <v>3804</v>
      </c>
      <c r="G982" s="2" t="s">
        <v>3809</v>
      </c>
      <c r="H982" s="231"/>
      <c r="I982" s="234"/>
      <c r="J982" s="236"/>
      <c r="K982" s="282"/>
      <c r="L982" s="241"/>
    </row>
    <row r="983" spans="1:12">
      <c r="A983" s="244"/>
      <c r="B983" s="247"/>
      <c r="C983" s="231"/>
      <c r="D983" s="231"/>
      <c r="E983" s="244"/>
      <c r="F983" s="10" t="s">
        <v>3805</v>
      </c>
      <c r="G983" s="2" t="s">
        <v>3810</v>
      </c>
      <c r="H983" s="231"/>
      <c r="I983" s="234"/>
      <c r="J983" s="236"/>
      <c r="K983" s="282"/>
      <c r="L983" s="241"/>
    </row>
    <row r="984" spans="1:12">
      <c r="A984" s="244"/>
      <c r="B984" s="247"/>
      <c r="C984" s="231"/>
      <c r="D984" s="231"/>
      <c r="E984" s="244"/>
      <c r="F984" s="10" t="s">
        <v>3806</v>
      </c>
      <c r="G984" s="2" t="s">
        <v>3811</v>
      </c>
      <c r="H984" s="231"/>
      <c r="I984" s="234"/>
      <c r="J984" s="236"/>
      <c r="K984" s="282"/>
      <c r="L984" s="241"/>
    </row>
    <row r="985" spans="1:12">
      <c r="A985" s="244"/>
      <c r="B985" s="247"/>
      <c r="C985" s="231"/>
      <c r="D985" s="231"/>
      <c r="E985" s="244"/>
      <c r="F985" s="10" t="s">
        <v>3807</v>
      </c>
      <c r="G985" s="2" t="s">
        <v>3812</v>
      </c>
      <c r="H985" s="231"/>
      <c r="I985" s="234"/>
      <c r="J985" s="236"/>
      <c r="K985" s="282"/>
      <c r="L985" s="241"/>
    </row>
    <row r="986" spans="1:12">
      <c r="A986" s="245"/>
      <c r="B986" s="248"/>
      <c r="C986" s="232"/>
      <c r="D986" s="232"/>
      <c r="E986" s="245"/>
      <c r="F986" s="10" t="s">
        <v>3781</v>
      </c>
      <c r="G986" s="2" t="s">
        <v>3782</v>
      </c>
      <c r="H986" s="232"/>
      <c r="I986" s="235"/>
      <c r="J986" s="236"/>
      <c r="K986" s="283"/>
      <c r="L986" s="242"/>
    </row>
    <row r="987" spans="1:12">
      <c r="A987" s="243">
        <v>339</v>
      </c>
      <c r="B987" s="246" t="s">
        <v>3813</v>
      </c>
      <c r="C987" s="230">
        <v>80017210727</v>
      </c>
      <c r="D987" s="230" t="s">
        <v>3814</v>
      </c>
      <c r="E987" s="243">
        <v>8</v>
      </c>
      <c r="F987" s="10" t="s">
        <v>3318</v>
      </c>
      <c r="G987" s="2" t="s">
        <v>3319</v>
      </c>
      <c r="H987" s="10"/>
      <c r="J987" s="155">
        <v>2336.8000000000002</v>
      </c>
      <c r="K987" s="144">
        <v>41648</v>
      </c>
      <c r="L987" s="217" t="s">
        <v>3829</v>
      </c>
    </row>
    <row r="988" spans="1:12">
      <c r="A988" s="244"/>
      <c r="B988" s="247"/>
      <c r="C988" s="231"/>
      <c r="D988" s="231"/>
      <c r="E988" s="244"/>
      <c r="F988" s="10" t="s">
        <v>3815</v>
      </c>
      <c r="G988" s="2" t="s">
        <v>3320</v>
      </c>
      <c r="H988" s="291" t="s">
        <v>3538</v>
      </c>
      <c r="I988" s="289" t="s">
        <v>3539</v>
      </c>
      <c r="J988" s="284" t="s">
        <v>3542</v>
      </c>
      <c r="K988" s="281" t="s">
        <v>3540</v>
      </c>
      <c r="L988" s="240">
        <v>660</v>
      </c>
    </row>
    <row r="989" spans="1:12">
      <c r="A989" s="244"/>
      <c r="B989" s="247"/>
      <c r="C989" s="231"/>
      <c r="D989" s="231"/>
      <c r="E989" s="244"/>
      <c r="F989" s="10" t="s">
        <v>3816</v>
      </c>
      <c r="G989" s="2" t="s">
        <v>3824</v>
      </c>
      <c r="H989" s="292"/>
      <c r="I989" s="294"/>
      <c r="J989" s="284"/>
      <c r="K989" s="282"/>
      <c r="L989" s="241"/>
    </row>
    <row r="990" spans="1:12">
      <c r="A990" s="244"/>
      <c r="B990" s="247"/>
      <c r="C990" s="231"/>
      <c r="D990" s="231"/>
      <c r="E990" s="244"/>
      <c r="F990" s="10" t="s">
        <v>3817</v>
      </c>
      <c r="G990" s="2" t="s">
        <v>3322</v>
      </c>
      <c r="H990" s="292"/>
      <c r="I990" s="294"/>
      <c r="J990" s="284"/>
      <c r="K990" s="282"/>
      <c r="L990" s="241"/>
    </row>
    <row r="991" spans="1:12">
      <c r="A991" s="244"/>
      <c r="B991" s="247"/>
      <c r="C991" s="231"/>
      <c r="D991" s="231"/>
      <c r="E991" s="244"/>
      <c r="F991" s="10" t="s">
        <v>3818</v>
      </c>
      <c r="G991" s="2" t="s">
        <v>3323</v>
      </c>
      <c r="H991" s="292"/>
      <c r="I991" s="294"/>
      <c r="J991" s="284"/>
      <c r="K991" s="282"/>
      <c r="L991" s="241"/>
    </row>
    <row r="992" spans="1:12">
      <c r="A992" s="244"/>
      <c r="B992" s="247"/>
      <c r="C992" s="231"/>
      <c r="D992" s="231"/>
      <c r="E992" s="244"/>
      <c r="F992" s="10" t="s">
        <v>3324</v>
      </c>
      <c r="G992" s="2" t="s">
        <v>3325</v>
      </c>
      <c r="H992" s="292"/>
      <c r="I992" s="294"/>
      <c r="J992" s="284"/>
      <c r="K992" s="282"/>
      <c r="L992" s="241"/>
    </row>
    <row r="993" spans="1:12">
      <c r="A993" s="244"/>
      <c r="B993" s="247"/>
      <c r="C993" s="231"/>
      <c r="D993" s="231"/>
      <c r="E993" s="244"/>
      <c r="F993" s="10" t="s">
        <v>3819</v>
      </c>
      <c r="G993" s="2" t="s">
        <v>3326</v>
      </c>
      <c r="H993" s="292"/>
      <c r="I993" s="294"/>
      <c r="J993" s="284"/>
      <c r="K993" s="282"/>
      <c r="L993" s="241"/>
    </row>
    <row r="994" spans="1:12">
      <c r="A994" s="244"/>
      <c r="B994" s="247"/>
      <c r="C994" s="231"/>
      <c r="D994" s="231"/>
      <c r="E994" s="244"/>
      <c r="F994" s="10" t="s">
        <v>3327</v>
      </c>
      <c r="G994" s="2" t="s">
        <v>3328</v>
      </c>
      <c r="H994" s="292"/>
      <c r="I994" s="294"/>
      <c r="J994" s="284"/>
      <c r="K994" s="282"/>
      <c r="L994" s="241"/>
    </row>
    <row r="995" spans="1:12">
      <c r="A995" s="244"/>
      <c r="B995" s="247"/>
      <c r="C995" s="231"/>
      <c r="D995" s="231"/>
      <c r="E995" s="244"/>
      <c r="F995" s="10" t="s">
        <v>3820</v>
      </c>
      <c r="G995" s="2" t="s">
        <v>3825</v>
      </c>
      <c r="H995" s="292"/>
      <c r="I995" s="294"/>
      <c r="J995" s="284"/>
      <c r="K995" s="282"/>
      <c r="L995" s="241"/>
    </row>
    <row r="996" spans="1:12">
      <c r="A996" s="244"/>
      <c r="B996" s="247"/>
      <c r="C996" s="231"/>
      <c r="D996" s="231"/>
      <c r="E996" s="244"/>
      <c r="F996" s="10" t="s">
        <v>3821</v>
      </c>
      <c r="G996" s="2" t="s">
        <v>3826</v>
      </c>
      <c r="H996" s="292"/>
      <c r="I996" s="294"/>
      <c r="J996" s="284"/>
      <c r="K996" s="282"/>
      <c r="L996" s="241"/>
    </row>
    <row r="997" spans="1:12">
      <c r="A997" s="244"/>
      <c r="B997" s="247"/>
      <c r="C997" s="231"/>
      <c r="D997" s="231"/>
      <c r="E997" s="244"/>
      <c r="F997" s="10" t="s">
        <v>3822</v>
      </c>
      <c r="G997" s="2" t="s">
        <v>3827</v>
      </c>
      <c r="H997" s="292"/>
      <c r="I997" s="294"/>
      <c r="J997" s="284"/>
      <c r="K997" s="282"/>
      <c r="L997" s="241"/>
    </row>
    <row r="998" spans="1:12">
      <c r="A998" s="245"/>
      <c r="B998" s="248"/>
      <c r="C998" s="232"/>
      <c r="D998" s="232"/>
      <c r="E998" s="245"/>
      <c r="F998" s="10" t="s">
        <v>3823</v>
      </c>
      <c r="G998" s="2" t="s">
        <v>3828</v>
      </c>
      <c r="H998" s="293"/>
      <c r="I998" s="295"/>
      <c r="J998" s="284"/>
      <c r="K998" s="4"/>
      <c r="L998" s="242"/>
    </row>
    <row r="999" spans="1:12">
      <c r="A999" s="243">
        <v>340</v>
      </c>
      <c r="B999" s="246" t="s">
        <v>3830</v>
      </c>
      <c r="C999" s="230">
        <v>80017210727</v>
      </c>
      <c r="D999" s="230" t="s">
        <v>3831</v>
      </c>
      <c r="E999" s="243">
        <v>8</v>
      </c>
      <c r="F999" s="2" t="s">
        <v>3792</v>
      </c>
      <c r="G999" s="2" t="s">
        <v>3832</v>
      </c>
      <c r="H999" s="230" t="s">
        <v>3792</v>
      </c>
      <c r="I999" s="233" t="s">
        <v>3832</v>
      </c>
      <c r="J999" s="236">
        <v>2523.9499999999998</v>
      </c>
      <c r="K999" s="281">
        <v>41639</v>
      </c>
      <c r="L999" s="240"/>
    </row>
    <row r="1000" spans="1:12">
      <c r="A1000" s="244"/>
      <c r="B1000" s="247"/>
      <c r="C1000" s="231"/>
      <c r="D1000" s="231"/>
      <c r="E1000" s="244"/>
      <c r="F1000" s="2" t="s">
        <v>3787</v>
      </c>
      <c r="G1000" s="2" t="s">
        <v>3788</v>
      </c>
      <c r="H1000" s="231"/>
      <c r="I1000" s="234"/>
      <c r="J1000" s="236"/>
      <c r="K1000" s="282"/>
      <c r="L1000" s="241"/>
    </row>
    <row r="1001" spans="1:12">
      <c r="A1001" s="244"/>
      <c r="B1001" s="247"/>
      <c r="C1001" s="231"/>
      <c r="D1001" s="231"/>
      <c r="E1001" s="244"/>
      <c r="F1001" s="10" t="s">
        <v>3793</v>
      </c>
      <c r="G1001" s="2" t="s">
        <v>3798</v>
      </c>
      <c r="H1001" s="231"/>
      <c r="I1001" s="234"/>
      <c r="J1001" s="236"/>
      <c r="K1001" s="282"/>
      <c r="L1001" s="241"/>
    </row>
    <row r="1002" spans="1:12">
      <c r="A1002" s="244"/>
      <c r="B1002" s="247"/>
      <c r="C1002" s="231"/>
      <c r="D1002" s="231"/>
      <c r="E1002" s="244"/>
      <c r="F1002" s="10" t="s">
        <v>3312</v>
      </c>
      <c r="G1002" s="2" t="s">
        <v>3799</v>
      </c>
      <c r="H1002" s="231"/>
      <c r="I1002" s="234"/>
      <c r="J1002" s="236"/>
      <c r="K1002" s="282"/>
      <c r="L1002" s="241"/>
    </row>
    <row r="1003" spans="1:12">
      <c r="A1003" s="245"/>
      <c r="B1003" s="248"/>
      <c r="C1003" s="232"/>
      <c r="D1003" s="232"/>
      <c r="E1003" s="245"/>
      <c r="F1003" s="10" t="s">
        <v>3833</v>
      </c>
      <c r="G1003" s="2" t="s">
        <v>3801</v>
      </c>
      <c r="H1003" s="232"/>
      <c r="I1003" s="235"/>
      <c r="J1003" s="236"/>
      <c r="K1003" s="283"/>
      <c r="L1003" s="242"/>
    </row>
    <row r="1004" spans="1:12">
      <c r="A1004" s="243">
        <v>341</v>
      </c>
      <c r="B1004" s="246" t="s">
        <v>3834</v>
      </c>
      <c r="C1004" s="230">
        <v>80017210727</v>
      </c>
      <c r="D1004" s="230" t="s">
        <v>3835</v>
      </c>
      <c r="E1004" s="243">
        <v>8</v>
      </c>
      <c r="F1004" s="10" t="s">
        <v>3361</v>
      </c>
      <c r="G1004" s="2" t="s">
        <v>3836</v>
      </c>
      <c r="H1004" s="230" t="s">
        <v>3372</v>
      </c>
      <c r="I1004" s="233" t="s">
        <v>3837</v>
      </c>
      <c r="J1004" s="236">
        <v>6210</v>
      </c>
      <c r="K1004" s="281">
        <v>42337</v>
      </c>
      <c r="L1004" s="240"/>
    </row>
    <row r="1005" spans="1:12">
      <c r="A1005" s="244"/>
      <c r="B1005" s="247"/>
      <c r="C1005" s="231"/>
      <c r="D1005" s="231"/>
      <c r="E1005" s="244"/>
      <c r="F1005" s="10" t="s">
        <v>3372</v>
      </c>
      <c r="G1005" s="2" t="s">
        <v>3837</v>
      </c>
      <c r="H1005" s="231"/>
      <c r="I1005" s="234"/>
      <c r="J1005" s="236"/>
      <c r="K1005" s="282"/>
      <c r="L1005" s="241"/>
    </row>
    <row r="1006" spans="1:12">
      <c r="A1006" s="244"/>
      <c r="B1006" s="247"/>
      <c r="C1006" s="231"/>
      <c r="D1006" s="231"/>
      <c r="E1006" s="244"/>
      <c r="F1006" s="10" t="s">
        <v>3363</v>
      </c>
      <c r="G1006" s="2" t="s">
        <v>3838</v>
      </c>
      <c r="H1006" s="231"/>
      <c r="I1006" s="234"/>
      <c r="J1006" s="236"/>
      <c r="K1006" s="282"/>
      <c r="L1006" s="241"/>
    </row>
    <row r="1007" spans="1:12">
      <c r="A1007" s="244"/>
      <c r="B1007" s="247"/>
      <c r="C1007" s="231"/>
      <c r="D1007" s="231"/>
      <c r="E1007" s="244"/>
      <c r="F1007" s="10" t="s">
        <v>1240</v>
      </c>
      <c r="G1007" s="2" t="s">
        <v>3839</v>
      </c>
      <c r="H1007" s="231"/>
      <c r="I1007" s="234"/>
      <c r="J1007" s="236"/>
      <c r="K1007" s="282"/>
      <c r="L1007" s="241"/>
    </row>
    <row r="1008" spans="1:12">
      <c r="A1008" s="244"/>
      <c r="B1008" s="247"/>
      <c r="C1008" s="231"/>
      <c r="D1008" s="231"/>
      <c r="E1008" s="244"/>
      <c r="F1008" s="10" t="s">
        <v>3840</v>
      </c>
      <c r="G1008" s="2" t="s">
        <v>3841</v>
      </c>
      <c r="H1008" s="231"/>
      <c r="I1008" s="234"/>
      <c r="J1008" s="236"/>
      <c r="K1008" s="282"/>
      <c r="L1008" s="241"/>
    </row>
    <row r="1009" spans="1:12">
      <c r="A1009" s="244"/>
      <c r="B1009" s="247"/>
      <c r="C1009" s="231"/>
      <c r="D1009" s="231"/>
      <c r="E1009" s="244"/>
      <c r="F1009" s="10" t="s">
        <v>3842</v>
      </c>
      <c r="G1009" s="2" t="s">
        <v>3843</v>
      </c>
      <c r="H1009" s="231"/>
      <c r="I1009" s="234"/>
      <c r="J1009" s="236"/>
      <c r="K1009" s="282"/>
      <c r="L1009" s="241"/>
    </row>
    <row r="1010" spans="1:12">
      <c r="A1010" s="244"/>
      <c r="B1010" s="247"/>
      <c r="C1010" s="231"/>
      <c r="D1010" s="231"/>
      <c r="E1010" s="244"/>
      <c r="F1010" s="10" t="s">
        <v>3364</v>
      </c>
      <c r="G1010" s="2" t="s">
        <v>3375</v>
      </c>
      <c r="H1010" s="231"/>
      <c r="I1010" s="234"/>
      <c r="J1010" s="236"/>
      <c r="K1010" s="282"/>
      <c r="L1010" s="241"/>
    </row>
    <row r="1011" spans="1:12">
      <c r="A1011" s="244"/>
      <c r="B1011" s="247"/>
      <c r="C1011" s="231"/>
      <c r="D1011" s="231"/>
      <c r="E1011" s="244"/>
      <c r="F1011" s="10" t="s">
        <v>3844</v>
      </c>
      <c r="G1011" s="2" t="s">
        <v>3845</v>
      </c>
      <c r="H1011" s="231"/>
      <c r="I1011" s="234"/>
      <c r="J1011" s="236"/>
      <c r="K1011" s="282"/>
      <c r="L1011" s="241"/>
    </row>
    <row r="1012" spans="1:12">
      <c r="A1012" s="244"/>
      <c r="B1012" s="247"/>
      <c r="C1012" s="231"/>
      <c r="D1012" s="231"/>
      <c r="E1012" s="244"/>
      <c r="F1012" s="10" t="s">
        <v>3846</v>
      </c>
      <c r="G1012" s="2" t="s">
        <v>3376</v>
      </c>
      <c r="H1012" s="231"/>
      <c r="I1012" s="234"/>
      <c r="J1012" s="236"/>
      <c r="K1012" s="282"/>
      <c r="L1012" s="241"/>
    </row>
    <row r="1013" spans="1:12">
      <c r="A1013" s="244"/>
      <c r="B1013" s="247"/>
      <c r="C1013" s="231"/>
      <c r="D1013" s="231"/>
      <c r="E1013" s="244"/>
      <c r="F1013" s="10" t="s">
        <v>3366</v>
      </c>
      <c r="G1013" s="2" t="s">
        <v>3847</v>
      </c>
      <c r="H1013" s="231"/>
      <c r="I1013" s="234"/>
      <c r="J1013" s="236"/>
      <c r="K1013" s="282"/>
      <c r="L1013" s="241"/>
    </row>
    <row r="1014" spans="1:12">
      <c r="A1014" s="244"/>
      <c r="B1014" s="247"/>
      <c r="C1014" s="231"/>
      <c r="D1014" s="231"/>
      <c r="E1014" s="244"/>
      <c r="F1014" s="10" t="s">
        <v>3367</v>
      </c>
      <c r="G1014" s="2" t="s">
        <v>3848</v>
      </c>
      <c r="H1014" s="231"/>
      <c r="I1014" s="234"/>
      <c r="J1014" s="236"/>
      <c r="K1014" s="282"/>
      <c r="L1014" s="241"/>
    </row>
    <row r="1015" spans="1:12">
      <c r="A1015" s="244"/>
      <c r="B1015" s="247"/>
      <c r="C1015" s="231"/>
      <c r="D1015" s="231"/>
      <c r="E1015" s="244"/>
      <c r="F1015" s="10" t="s">
        <v>3368</v>
      </c>
      <c r="G1015" s="2" t="s">
        <v>3849</v>
      </c>
      <c r="H1015" s="231"/>
      <c r="I1015" s="234"/>
      <c r="J1015" s="236"/>
      <c r="K1015" s="282"/>
      <c r="L1015" s="241"/>
    </row>
    <row r="1016" spans="1:12">
      <c r="A1016" s="244"/>
      <c r="B1016" s="247"/>
      <c r="C1016" s="231"/>
      <c r="D1016" s="231"/>
      <c r="E1016" s="244"/>
      <c r="F1016" s="10" t="s">
        <v>3850</v>
      </c>
      <c r="G1016" s="2" t="s">
        <v>3851</v>
      </c>
      <c r="H1016" s="231"/>
      <c r="I1016" s="234"/>
      <c r="J1016" s="236"/>
      <c r="K1016" s="282"/>
      <c r="L1016" s="241"/>
    </row>
    <row r="1017" spans="1:12">
      <c r="A1017" s="244"/>
      <c r="B1017" s="247"/>
      <c r="C1017" s="231"/>
      <c r="D1017" s="231"/>
      <c r="E1017" s="244"/>
      <c r="F1017" s="10" t="s">
        <v>3852</v>
      </c>
      <c r="G1017" s="2" t="s">
        <v>3853</v>
      </c>
      <c r="H1017" s="231"/>
      <c r="I1017" s="234"/>
      <c r="J1017" s="236"/>
      <c r="K1017" s="282"/>
      <c r="L1017" s="241"/>
    </row>
    <row r="1018" spans="1:12">
      <c r="A1018" s="244"/>
      <c r="B1018" s="247"/>
      <c r="C1018" s="231"/>
      <c r="D1018" s="231"/>
      <c r="E1018" s="244"/>
      <c r="F1018" s="10" t="s">
        <v>3369</v>
      </c>
      <c r="G1018" s="2" t="s">
        <v>3854</v>
      </c>
      <c r="H1018" s="231"/>
      <c r="I1018" s="234"/>
      <c r="J1018" s="236"/>
      <c r="K1018" s="282"/>
      <c r="L1018" s="241"/>
    </row>
    <row r="1019" spans="1:12">
      <c r="A1019" s="244"/>
      <c r="B1019" s="247"/>
      <c r="C1019" s="231"/>
      <c r="D1019" s="231"/>
      <c r="E1019" s="244"/>
      <c r="F1019" s="10" t="s">
        <v>3370</v>
      </c>
      <c r="G1019" s="2" t="s">
        <v>3855</v>
      </c>
      <c r="H1019" s="231"/>
      <c r="I1019" s="234"/>
      <c r="J1019" s="236"/>
      <c r="K1019" s="282"/>
      <c r="L1019" s="241"/>
    </row>
    <row r="1020" spans="1:12">
      <c r="A1020" s="245"/>
      <c r="B1020" s="248"/>
      <c r="C1020" s="232"/>
      <c r="D1020" s="232"/>
      <c r="E1020" s="245"/>
      <c r="F1020" s="10" t="s">
        <v>3371</v>
      </c>
      <c r="G1020" s="2" t="s">
        <v>3382</v>
      </c>
      <c r="H1020" s="45"/>
      <c r="I1020" s="199"/>
      <c r="K1020" s="148"/>
      <c r="L1020" s="207"/>
    </row>
    <row r="1021" spans="1:12">
      <c r="A1021" s="243">
        <v>342</v>
      </c>
      <c r="B1021" s="246" t="s">
        <v>3856</v>
      </c>
      <c r="C1021" s="230">
        <v>80017210727</v>
      </c>
      <c r="D1021" s="230" t="s">
        <v>3857</v>
      </c>
      <c r="E1021" s="243">
        <v>8</v>
      </c>
      <c r="F1021" s="10" t="s">
        <v>3351</v>
      </c>
      <c r="G1021" s="2" t="s">
        <v>3352</v>
      </c>
      <c r="H1021" s="230" t="s">
        <v>3353</v>
      </c>
      <c r="I1021" s="233" t="s">
        <v>3354</v>
      </c>
      <c r="J1021" s="236">
        <v>4492.3999999999996</v>
      </c>
      <c r="K1021" s="281">
        <v>41882</v>
      </c>
      <c r="L1021" s="218"/>
    </row>
    <row r="1022" spans="1:12">
      <c r="A1022" s="244"/>
      <c r="B1022" s="247"/>
      <c r="C1022" s="231"/>
      <c r="D1022" s="231"/>
      <c r="E1022" s="244"/>
      <c r="F1022" s="10" t="s">
        <v>3353</v>
      </c>
      <c r="G1022" s="2" t="s">
        <v>3354</v>
      </c>
      <c r="H1022" s="231"/>
      <c r="I1022" s="234"/>
      <c r="J1022" s="236"/>
      <c r="K1022" s="282"/>
      <c r="L1022" s="219"/>
    </row>
    <row r="1023" spans="1:12">
      <c r="A1023" s="244"/>
      <c r="B1023" s="247"/>
      <c r="C1023" s="231"/>
      <c r="D1023" s="231"/>
      <c r="E1023" s="244"/>
      <c r="F1023" s="10" t="s">
        <v>3355</v>
      </c>
      <c r="G1023" s="2" t="s">
        <v>3356</v>
      </c>
      <c r="H1023" s="231"/>
      <c r="I1023" s="234"/>
      <c r="J1023" s="236"/>
      <c r="K1023" s="282"/>
      <c r="L1023" s="219"/>
    </row>
    <row r="1024" spans="1:12">
      <c r="A1024" s="244"/>
      <c r="B1024" s="247"/>
      <c r="C1024" s="231"/>
      <c r="D1024" s="231"/>
      <c r="E1024" s="244"/>
      <c r="F1024" s="10" t="s">
        <v>3858</v>
      </c>
      <c r="G1024" s="2" t="s">
        <v>3859</v>
      </c>
      <c r="H1024" s="231"/>
      <c r="I1024" s="234"/>
      <c r="J1024" s="236"/>
      <c r="K1024" s="282"/>
      <c r="L1024" s="219"/>
    </row>
    <row r="1025" spans="1:12">
      <c r="A1025" s="244"/>
      <c r="B1025" s="247"/>
      <c r="C1025" s="231"/>
      <c r="D1025" s="231"/>
      <c r="E1025" s="244"/>
      <c r="F1025" s="10" t="s">
        <v>3357</v>
      </c>
      <c r="G1025" s="2" t="s">
        <v>1978</v>
      </c>
      <c r="H1025" s="231"/>
      <c r="I1025" s="234"/>
      <c r="J1025" s="236"/>
      <c r="K1025" s="282"/>
      <c r="L1025" s="219"/>
    </row>
    <row r="1026" spans="1:12">
      <c r="A1026" s="244"/>
      <c r="B1026" s="247"/>
      <c r="C1026" s="231"/>
      <c r="D1026" s="231"/>
      <c r="E1026" s="244"/>
      <c r="F1026" s="10" t="s">
        <v>3860</v>
      </c>
      <c r="G1026" s="2" t="s">
        <v>3861</v>
      </c>
      <c r="H1026" s="231"/>
      <c r="I1026" s="234"/>
      <c r="J1026" s="236"/>
      <c r="K1026" s="282"/>
      <c r="L1026" s="219"/>
    </row>
    <row r="1027" spans="1:12">
      <c r="A1027" s="245"/>
      <c r="B1027" s="248"/>
      <c r="C1027" s="232"/>
      <c r="D1027" s="232"/>
      <c r="E1027" s="245"/>
      <c r="F1027" s="10" t="s">
        <v>3862</v>
      </c>
      <c r="G1027" s="2" t="s">
        <v>3863</v>
      </c>
      <c r="H1027" s="232"/>
      <c r="I1027" s="235"/>
      <c r="J1027" s="236"/>
      <c r="K1027" s="283"/>
      <c r="L1027" s="220"/>
    </row>
    <row r="1028" spans="1:12">
      <c r="A1028" s="243">
        <v>343</v>
      </c>
      <c r="B1028" s="246" t="s">
        <v>3864</v>
      </c>
      <c r="C1028" s="230">
        <v>80017210727</v>
      </c>
      <c r="D1028" s="230" t="s">
        <v>3865</v>
      </c>
      <c r="E1028" s="243">
        <v>8</v>
      </c>
      <c r="F1028" s="10" t="s">
        <v>3866</v>
      </c>
      <c r="G1028" s="2" t="s">
        <v>3867</v>
      </c>
      <c r="H1028" s="230" t="s">
        <v>3312</v>
      </c>
      <c r="I1028" s="233" t="s">
        <v>3874</v>
      </c>
      <c r="J1028" s="236">
        <v>1600</v>
      </c>
      <c r="K1028" s="281">
        <v>41639</v>
      </c>
      <c r="L1028" s="240"/>
    </row>
    <row r="1029" spans="1:12">
      <c r="A1029" s="244"/>
      <c r="B1029" s="247"/>
      <c r="C1029" s="231"/>
      <c r="D1029" s="231"/>
      <c r="E1029" s="244"/>
      <c r="F1029" s="10" t="s">
        <v>3307</v>
      </c>
      <c r="G1029" s="2" t="s">
        <v>3868</v>
      </c>
      <c r="H1029" s="231"/>
      <c r="I1029" s="234"/>
      <c r="J1029" s="236"/>
      <c r="K1029" s="282"/>
      <c r="L1029" s="241"/>
    </row>
    <row r="1030" spans="1:12">
      <c r="A1030" s="244"/>
      <c r="B1030" s="247"/>
      <c r="C1030" s="231"/>
      <c r="D1030" s="231"/>
      <c r="E1030" s="244"/>
      <c r="F1030" s="10" t="s">
        <v>3869</v>
      </c>
      <c r="G1030" s="2" t="s">
        <v>3456</v>
      </c>
      <c r="H1030" s="231"/>
      <c r="I1030" s="234"/>
      <c r="J1030" s="236"/>
      <c r="K1030" s="282"/>
      <c r="L1030" s="241"/>
    </row>
    <row r="1031" spans="1:12">
      <c r="A1031" s="244"/>
      <c r="B1031" s="247"/>
      <c r="C1031" s="231"/>
      <c r="D1031" s="231"/>
      <c r="E1031" s="244"/>
      <c r="F1031" s="10" t="s">
        <v>3870</v>
      </c>
      <c r="G1031" s="2" t="s">
        <v>3871</v>
      </c>
      <c r="H1031" s="231"/>
      <c r="I1031" s="234"/>
      <c r="J1031" s="236"/>
      <c r="K1031" s="282"/>
      <c r="L1031" s="241"/>
    </row>
    <row r="1032" spans="1:12">
      <c r="A1032" s="244"/>
      <c r="B1032" s="247"/>
      <c r="C1032" s="231"/>
      <c r="D1032" s="231"/>
      <c r="E1032" s="244"/>
      <c r="F1032" s="10" t="s">
        <v>3872</v>
      </c>
      <c r="G1032" s="2" t="s">
        <v>3873</v>
      </c>
      <c r="H1032" s="231"/>
      <c r="I1032" s="234"/>
      <c r="J1032" s="236"/>
      <c r="K1032" s="282"/>
      <c r="L1032" s="241"/>
    </row>
    <row r="1033" spans="1:12">
      <c r="A1033" s="244"/>
      <c r="B1033" s="247"/>
      <c r="C1033" s="231"/>
      <c r="D1033" s="231"/>
      <c r="E1033" s="244"/>
      <c r="F1033" s="10" t="s">
        <v>3312</v>
      </c>
      <c r="G1033" s="2" t="s">
        <v>3874</v>
      </c>
      <c r="H1033" s="231"/>
      <c r="I1033" s="234"/>
      <c r="J1033" s="236"/>
      <c r="K1033" s="282"/>
      <c r="L1033" s="241"/>
    </row>
    <row r="1034" spans="1:12">
      <c r="A1034" s="245"/>
      <c r="B1034" s="248"/>
      <c r="C1034" s="232"/>
      <c r="D1034" s="232"/>
      <c r="E1034" s="245"/>
      <c r="F1034" s="10" t="s">
        <v>3875</v>
      </c>
      <c r="G1034" s="2" t="s">
        <v>3876</v>
      </c>
      <c r="H1034" s="232"/>
      <c r="I1034" s="235"/>
      <c r="J1034" s="236"/>
      <c r="K1034" s="283"/>
      <c r="L1034" s="242"/>
    </row>
    <row r="1035" spans="1:12">
      <c r="A1035" s="243">
        <v>344</v>
      </c>
      <c r="B1035" s="246" t="s">
        <v>3877</v>
      </c>
      <c r="C1035" s="230">
        <v>80017210727</v>
      </c>
      <c r="D1035" s="230" t="s">
        <v>3878</v>
      </c>
      <c r="E1035" s="243">
        <v>8</v>
      </c>
      <c r="F1035" s="2">
        <v>37548380018</v>
      </c>
      <c r="G1035" s="2" t="s">
        <v>3879</v>
      </c>
      <c r="H1035" s="230">
        <v>37548380018</v>
      </c>
      <c r="I1035" s="233" t="s">
        <v>3879</v>
      </c>
      <c r="J1035" s="236">
        <v>3859.35</v>
      </c>
      <c r="K1035" s="281">
        <v>41634</v>
      </c>
      <c r="L1035" s="240"/>
    </row>
    <row r="1036" spans="1:12">
      <c r="A1036" s="244"/>
      <c r="B1036" s="247"/>
      <c r="C1036" s="231"/>
      <c r="D1036" s="231"/>
      <c r="E1036" s="244"/>
      <c r="G1036" s="2" t="s">
        <v>3880</v>
      </c>
      <c r="H1036" s="231"/>
      <c r="I1036" s="234"/>
      <c r="J1036" s="236"/>
      <c r="K1036" s="282"/>
      <c r="L1036" s="241"/>
    </row>
    <row r="1037" spans="1:12">
      <c r="A1037" s="244"/>
      <c r="B1037" s="247"/>
      <c r="C1037" s="231"/>
      <c r="D1037" s="231"/>
      <c r="E1037" s="244"/>
      <c r="G1037" s="2" t="s">
        <v>3881</v>
      </c>
      <c r="H1037" s="231"/>
      <c r="I1037" s="234"/>
      <c r="J1037" s="236"/>
      <c r="K1037" s="282"/>
      <c r="L1037" s="241"/>
    </row>
    <row r="1038" spans="1:12">
      <c r="A1038" s="244"/>
      <c r="B1038" s="247"/>
      <c r="C1038" s="231"/>
      <c r="D1038" s="231"/>
      <c r="E1038" s="244"/>
      <c r="G1038" s="2" t="s">
        <v>3882</v>
      </c>
      <c r="H1038" s="231"/>
      <c r="I1038" s="234"/>
      <c r="J1038" s="236"/>
      <c r="K1038" s="282"/>
      <c r="L1038" s="241"/>
    </row>
    <row r="1039" spans="1:12">
      <c r="A1039" s="244"/>
      <c r="B1039" s="247"/>
      <c r="C1039" s="231"/>
      <c r="D1039" s="231"/>
      <c r="E1039" s="244"/>
      <c r="G1039" s="2" t="s">
        <v>3883</v>
      </c>
      <c r="H1039" s="231"/>
      <c r="I1039" s="234"/>
      <c r="J1039" s="236"/>
      <c r="K1039" s="282"/>
      <c r="L1039" s="241"/>
    </row>
    <row r="1040" spans="1:12">
      <c r="A1040" s="244"/>
      <c r="B1040" s="247"/>
      <c r="C1040" s="231"/>
      <c r="D1040" s="231"/>
      <c r="E1040" s="244"/>
      <c r="G1040" s="2" t="s">
        <v>3884</v>
      </c>
      <c r="H1040" s="231"/>
      <c r="I1040" s="234"/>
      <c r="J1040" s="236"/>
      <c r="K1040" s="282"/>
      <c r="L1040" s="241"/>
    </row>
    <row r="1041" spans="1:12">
      <c r="A1041" s="244"/>
      <c r="B1041" s="247"/>
      <c r="C1041" s="231"/>
      <c r="D1041" s="231"/>
      <c r="E1041" s="244"/>
      <c r="G1041" s="2" t="s">
        <v>3885</v>
      </c>
      <c r="H1041" s="231"/>
      <c r="I1041" s="234"/>
      <c r="J1041" s="236"/>
      <c r="K1041" s="282"/>
      <c r="L1041" s="241"/>
    </row>
    <row r="1042" spans="1:12">
      <c r="A1042" s="245"/>
      <c r="B1042" s="248"/>
      <c r="C1042" s="232"/>
      <c r="D1042" s="232"/>
      <c r="E1042" s="245"/>
      <c r="G1042" s="2" t="s">
        <v>3886</v>
      </c>
      <c r="H1042" s="232"/>
      <c r="I1042" s="235"/>
      <c r="J1042" s="236"/>
      <c r="K1042" s="283"/>
      <c r="L1042" s="242"/>
    </row>
    <row r="1043" spans="1:12" ht="38.25">
      <c r="A1043" s="1">
        <v>345</v>
      </c>
      <c r="B1043" s="46" t="s">
        <v>570</v>
      </c>
      <c r="C1043" s="28">
        <v>80017210727</v>
      </c>
      <c r="D1043" s="2" t="s">
        <v>3995</v>
      </c>
      <c r="E1043" s="1">
        <v>8</v>
      </c>
      <c r="I1043" s="184" t="s">
        <v>3996</v>
      </c>
      <c r="J1043" s="149">
        <v>26000</v>
      </c>
      <c r="L1043" s="205">
        <v>26000</v>
      </c>
    </row>
    <row r="1044" spans="1:12">
      <c r="A1044" s="1">
        <v>346</v>
      </c>
      <c r="C1044" s="28">
        <v>80017210727</v>
      </c>
      <c r="D1044" s="2" t="s">
        <v>3997</v>
      </c>
      <c r="E1044" s="1">
        <v>4</v>
      </c>
      <c r="I1044" s="184" t="s">
        <v>3998</v>
      </c>
      <c r="J1044" s="149">
        <v>48100</v>
      </c>
      <c r="K1044" s="2" t="s">
        <v>3999</v>
      </c>
      <c r="L1044" s="205">
        <v>48100</v>
      </c>
    </row>
    <row r="1045" spans="1:12">
      <c r="A1045" s="1">
        <v>347</v>
      </c>
      <c r="B1045" s="46">
        <v>4860210</v>
      </c>
      <c r="C1045" s="28">
        <v>80017210727</v>
      </c>
      <c r="D1045" s="2" t="s">
        <v>4000</v>
      </c>
      <c r="E1045" s="1">
        <v>8</v>
      </c>
      <c r="I1045" s="184" t="s">
        <v>4001</v>
      </c>
      <c r="J1045" s="149">
        <v>19600</v>
      </c>
      <c r="L1045" s="205">
        <v>19600</v>
      </c>
    </row>
    <row r="1046" spans="1:12">
      <c r="A1046" s="1">
        <v>348</v>
      </c>
      <c r="B1046" s="46">
        <v>4860107</v>
      </c>
      <c r="C1046" s="28">
        <v>80017210727</v>
      </c>
      <c r="D1046" s="2" t="s">
        <v>4002</v>
      </c>
      <c r="E1046" s="1">
        <v>8</v>
      </c>
      <c r="I1046" s="184" t="s">
        <v>4003</v>
      </c>
      <c r="J1046" s="149">
        <v>27272.73</v>
      </c>
      <c r="L1046" s="205">
        <v>27272.73</v>
      </c>
    </row>
    <row r="1047" spans="1:12">
      <c r="A1047" s="1">
        <v>349</v>
      </c>
      <c r="C1047" s="28">
        <v>80017210727</v>
      </c>
      <c r="D1047" s="2" t="s">
        <v>4004</v>
      </c>
      <c r="E1047" s="1">
        <v>8</v>
      </c>
      <c r="I1047" s="184" t="s">
        <v>4005</v>
      </c>
      <c r="J1047" s="149">
        <v>41322.31</v>
      </c>
      <c r="L1047" s="205">
        <v>41322.31</v>
      </c>
    </row>
    <row r="1048" spans="1:12">
      <c r="A1048" s="1">
        <v>350</v>
      </c>
      <c r="C1048" s="28">
        <v>80017210727</v>
      </c>
      <c r="D1048" s="2" t="s">
        <v>4006</v>
      </c>
      <c r="E1048" s="1">
        <v>8</v>
      </c>
      <c r="I1048" s="184" t="s">
        <v>4007</v>
      </c>
      <c r="J1048" s="149">
        <v>4800</v>
      </c>
      <c r="L1048" s="205">
        <v>4800</v>
      </c>
    </row>
    <row r="1049" spans="1:12">
      <c r="A1049" s="1">
        <v>351</v>
      </c>
      <c r="C1049" s="28">
        <v>80017210727</v>
      </c>
      <c r="D1049" s="2" t="s">
        <v>4008</v>
      </c>
      <c r="E1049" s="1">
        <v>8</v>
      </c>
      <c r="I1049" s="184" t="s">
        <v>4009</v>
      </c>
      <c r="J1049" s="149">
        <v>2500</v>
      </c>
      <c r="L1049" s="205">
        <v>2500</v>
      </c>
    </row>
    <row r="1050" spans="1:12">
      <c r="A1050" s="1">
        <v>352</v>
      </c>
      <c r="C1050" s="28">
        <v>80017210727</v>
      </c>
      <c r="D1050" s="2" t="s">
        <v>4010</v>
      </c>
      <c r="E1050" s="1">
        <v>8</v>
      </c>
      <c r="I1050" s="184" t="s">
        <v>4011</v>
      </c>
      <c r="J1050" s="149">
        <v>5000</v>
      </c>
      <c r="L1050" s="205">
        <v>5000</v>
      </c>
    </row>
    <row r="1051" spans="1:12">
      <c r="A1051" s="1">
        <v>353</v>
      </c>
      <c r="C1051" s="28">
        <v>80017210727</v>
      </c>
      <c r="D1051" s="2" t="s">
        <v>4012</v>
      </c>
      <c r="E1051" s="1">
        <v>8</v>
      </c>
      <c r="I1051" s="184" t="s">
        <v>4013</v>
      </c>
      <c r="J1051" s="149">
        <v>2000</v>
      </c>
      <c r="L1051" s="205">
        <v>2000</v>
      </c>
    </row>
    <row r="1052" spans="1:12">
      <c r="A1052" s="1">
        <v>354</v>
      </c>
      <c r="C1052" s="28">
        <v>80017210727</v>
      </c>
      <c r="D1052" s="2" t="s">
        <v>4014</v>
      </c>
      <c r="E1052" s="1">
        <v>8</v>
      </c>
      <c r="I1052" s="184" t="s">
        <v>4015</v>
      </c>
      <c r="J1052" s="149">
        <v>2000</v>
      </c>
      <c r="L1052" s="205">
        <v>2000</v>
      </c>
    </row>
    <row r="1053" spans="1:12" ht="38.25">
      <c r="A1053" s="1">
        <v>355</v>
      </c>
      <c r="B1053" s="46" t="s">
        <v>4016</v>
      </c>
      <c r="C1053" s="28">
        <v>80017210727</v>
      </c>
      <c r="D1053" s="2" t="s">
        <v>4017</v>
      </c>
      <c r="E1053" s="1">
        <v>4</v>
      </c>
      <c r="H1053" s="2">
        <v>7212330729</v>
      </c>
      <c r="I1053" s="184" t="s">
        <v>4018</v>
      </c>
      <c r="J1053" s="149">
        <v>40800</v>
      </c>
      <c r="K1053" s="2" t="s">
        <v>4019</v>
      </c>
      <c r="L1053" s="205">
        <v>40800</v>
      </c>
    </row>
    <row r="1054" spans="1:12" ht="25.5">
      <c r="A1054" s="1">
        <v>356</v>
      </c>
      <c r="B1054" s="46">
        <v>4866148</v>
      </c>
      <c r="C1054" s="28">
        <v>80017210727</v>
      </c>
      <c r="D1054" s="2" t="s">
        <v>4020</v>
      </c>
      <c r="E1054" s="1">
        <v>8</v>
      </c>
      <c r="H1054" s="2">
        <v>7212330729</v>
      </c>
      <c r="I1054" s="184" t="s">
        <v>4018</v>
      </c>
      <c r="J1054" s="149">
        <v>10791.6</v>
      </c>
      <c r="K1054" s="2" t="s">
        <v>4021</v>
      </c>
      <c r="L1054" s="205">
        <v>10791.6</v>
      </c>
    </row>
    <row r="1055" spans="1:12">
      <c r="A1055" s="1">
        <v>357</v>
      </c>
      <c r="B1055" s="46" t="s">
        <v>4022</v>
      </c>
      <c r="C1055" s="28">
        <v>80017210727</v>
      </c>
      <c r="D1055" s="2" t="s">
        <v>4023</v>
      </c>
      <c r="E1055" s="1">
        <v>8</v>
      </c>
      <c r="I1055" s="184" t="s">
        <v>4024</v>
      </c>
      <c r="J1055" s="149">
        <v>16000</v>
      </c>
      <c r="K1055" s="2" t="s">
        <v>4025</v>
      </c>
      <c r="L1055" s="205">
        <v>16000</v>
      </c>
    </row>
    <row r="1056" spans="1:12">
      <c r="A1056" s="1">
        <v>358</v>
      </c>
      <c r="B1056" s="46" t="s">
        <v>4026</v>
      </c>
      <c r="C1056" s="28">
        <v>80017210727</v>
      </c>
      <c r="D1056" s="2" t="s">
        <v>4027</v>
      </c>
      <c r="E1056" s="1">
        <v>8</v>
      </c>
      <c r="H1056" s="2">
        <v>429350755</v>
      </c>
      <c r="I1056" s="184" t="s">
        <v>4028</v>
      </c>
      <c r="J1056" s="149">
        <v>5000</v>
      </c>
      <c r="K1056" s="2" t="s">
        <v>4029</v>
      </c>
      <c r="L1056" s="205">
        <v>5000</v>
      </c>
    </row>
    <row r="1057" spans="1:12" ht="25.5">
      <c r="A1057" s="1">
        <v>359</v>
      </c>
      <c r="B1057" s="46">
        <v>4866154</v>
      </c>
      <c r="C1057" s="28">
        <v>80017210727</v>
      </c>
      <c r="D1057" s="2" t="s">
        <v>4030</v>
      </c>
      <c r="E1057" s="1">
        <v>8</v>
      </c>
      <c r="H1057" s="2">
        <v>3570220730</v>
      </c>
      <c r="I1057" s="184" t="s">
        <v>4031</v>
      </c>
      <c r="J1057" s="149">
        <v>3000</v>
      </c>
      <c r="K1057" s="2" t="s">
        <v>4032</v>
      </c>
      <c r="L1057" s="205">
        <v>3000</v>
      </c>
    </row>
    <row r="1058" spans="1:12">
      <c r="A1058" s="1">
        <v>360</v>
      </c>
      <c r="B1058" s="46">
        <v>4859853</v>
      </c>
      <c r="C1058" s="28">
        <v>80017210727</v>
      </c>
      <c r="D1058" s="2" t="s">
        <v>4033</v>
      </c>
      <c r="E1058" s="1">
        <v>8</v>
      </c>
      <c r="I1058" s="184" t="s">
        <v>4034</v>
      </c>
      <c r="J1058" s="149">
        <f>6680+800+1400+3600+6300+2300+850+2200+1670+500</f>
        <v>26300</v>
      </c>
      <c r="K1058" s="2" t="s">
        <v>4035</v>
      </c>
      <c r="L1058" s="205">
        <f>6680+800+1400+3600+6300+2300+850+2200+1670+500</f>
        <v>26300</v>
      </c>
    </row>
    <row r="1059" spans="1:12">
      <c r="A1059" s="1">
        <v>361</v>
      </c>
      <c r="B1059" s="46">
        <v>4859858</v>
      </c>
      <c r="C1059" s="28">
        <v>80017210727</v>
      </c>
      <c r="D1059" s="2" t="s">
        <v>4036</v>
      </c>
      <c r="E1059" s="1">
        <v>8</v>
      </c>
      <c r="I1059" s="184" t="s">
        <v>4034</v>
      </c>
      <c r="J1059" s="149">
        <v>850</v>
      </c>
      <c r="K1059" s="2" t="s">
        <v>4037</v>
      </c>
      <c r="L1059" s="205">
        <v>850</v>
      </c>
    </row>
    <row r="1060" spans="1:12" ht="25.5">
      <c r="A1060" s="1">
        <v>362</v>
      </c>
      <c r="B1060" s="46">
        <v>4859880</v>
      </c>
      <c r="C1060" s="28">
        <v>80017210727</v>
      </c>
      <c r="D1060" s="2" t="s">
        <v>4038</v>
      </c>
      <c r="E1060" s="1">
        <v>8</v>
      </c>
      <c r="I1060" s="184" t="s">
        <v>4039</v>
      </c>
      <c r="J1060" s="149">
        <v>37000</v>
      </c>
      <c r="K1060" s="2" t="s">
        <v>4040</v>
      </c>
      <c r="L1060" s="205">
        <v>37000</v>
      </c>
    </row>
    <row r="1061" spans="1:12">
      <c r="A1061" s="1">
        <v>363</v>
      </c>
      <c r="B1061" s="46">
        <v>4859882</v>
      </c>
      <c r="C1061" s="28">
        <v>80017210727</v>
      </c>
      <c r="D1061" s="2" t="s">
        <v>4041</v>
      </c>
      <c r="E1061" s="1">
        <v>8</v>
      </c>
      <c r="I1061" s="184" t="s">
        <v>4042</v>
      </c>
      <c r="J1061" s="149">
        <v>39820</v>
      </c>
      <c r="K1061" s="2" t="s">
        <v>4043</v>
      </c>
      <c r="L1061" s="205">
        <v>39820</v>
      </c>
    </row>
    <row r="1062" spans="1:12">
      <c r="A1062" s="1">
        <v>364</v>
      </c>
      <c r="B1062" s="46">
        <v>4859885</v>
      </c>
      <c r="C1062" s="28">
        <v>80017210727</v>
      </c>
      <c r="D1062" s="2" t="s">
        <v>4044</v>
      </c>
      <c r="E1062" s="1">
        <v>8</v>
      </c>
      <c r="I1062" s="184" t="s">
        <v>4045</v>
      </c>
      <c r="J1062" s="149">
        <v>28000</v>
      </c>
      <c r="K1062" s="2" t="s">
        <v>4046</v>
      </c>
      <c r="L1062" s="205">
        <v>28000</v>
      </c>
    </row>
    <row r="1063" spans="1:12">
      <c r="A1063" s="1">
        <v>365</v>
      </c>
      <c r="B1063" s="46">
        <v>4859874</v>
      </c>
      <c r="C1063" s="28">
        <v>80017210727</v>
      </c>
      <c r="D1063" s="2" t="s">
        <v>4047</v>
      </c>
      <c r="E1063" s="1">
        <v>8</v>
      </c>
      <c r="I1063" s="184" t="s">
        <v>4048</v>
      </c>
      <c r="J1063" s="149">
        <v>7000</v>
      </c>
      <c r="K1063" s="2" t="s">
        <v>4049</v>
      </c>
      <c r="L1063" s="205">
        <v>7000</v>
      </c>
    </row>
    <row r="1064" spans="1:12" ht="25.5">
      <c r="A1064" s="1">
        <v>366</v>
      </c>
      <c r="B1064" s="46">
        <v>4859870</v>
      </c>
      <c r="C1064" s="28">
        <v>80017210727</v>
      </c>
      <c r="D1064" s="2" t="s">
        <v>4050</v>
      </c>
      <c r="E1064" s="1">
        <v>8</v>
      </c>
      <c r="I1064" s="184" t="s">
        <v>4051</v>
      </c>
      <c r="J1064" s="149">
        <v>15500</v>
      </c>
      <c r="K1064" s="2" t="s">
        <v>4052</v>
      </c>
      <c r="L1064" s="205">
        <v>15500</v>
      </c>
    </row>
    <row r="1065" spans="1:12">
      <c r="A1065" s="1">
        <v>367</v>
      </c>
      <c r="B1065" s="46">
        <v>4859868</v>
      </c>
      <c r="C1065" s="28">
        <v>80017210727</v>
      </c>
      <c r="D1065" s="2" t="s">
        <v>4053</v>
      </c>
      <c r="E1065" s="1">
        <v>8</v>
      </c>
      <c r="I1065" s="184" t="s">
        <v>4054</v>
      </c>
      <c r="J1065" s="149">
        <v>5500</v>
      </c>
      <c r="K1065" s="2" t="s">
        <v>4055</v>
      </c>
      <c r="L1065" s="205">
        <v>5500</v>
      </c>
    </row>
    <row r="1066" spans="1:12">
      <c r="A1066" s="1">
        <v>368</v>
      </c>
      <c r="B1066" s="46">
        <v>4861123</v>
      </c>
      <c r="C1066" s="28">
        <v>80017210727</v>
      </c>
      <c r="D1066" s="2" t="s">
        <v>4056</v>
      </c>
      <c r="E1066" s="1">
        <v>8</v>
      </c>
      <c r="I1066" s="184" t="s">
        <v>4054</v>
      </c>
      <c r="J1066" s="149">
        <v>12500</v>
      </c>
      <c r="K1066" s="2" t="s">
        <v>4057</v>
      </c>
      <c r="L1066" s="205">
        <v>12500</v>
      </c>
    </row>
    <row r="1067" spans="1:12">
      <c r="A1067" s="1">
        <v>369</v>
      </c>
      <c r="B1067" s="46">
        <v>4859862</v>
      </c>
      <c r="C1067" s="28">
        <v>80017210727</v>
      </c>
      <c r="D1067" s="2" t="s">
        <v>4058</v>
      </c>
      <c r="E1067" s="1">
        <v>8</v>
      </c>
      <c r="I1067" s="184" t="s">
        <v>4059</v>
      </c>
      <c r="J1067" s="149">
        <v>10000</v>
      </c>
      <c r="K1067" s="2" t="s">
        <v>2122</v>
      </c>
      <c r="L1067" s="205">
        <v>10000</v>
      </c>
    </row>
    <row r="1068" spans="1:12">
      <c r="A1068" s="1">
        <v>370</v>
      </c>
      <c r="B1068" s="46">
        <v>4859863</v>
      </c>
      <c r="C1068" s="28">
        <v>80017210727</v>
      </c>
      <c r="D1068" s="2" t="s">
        <v>2123</v>
      </c>
      <c r="E1068" s="1">
        <v>8</v>
      </c>
      <c r="I1068" s="184" t="s">
        <v>2124</v>
      </c>
      <c r="J1068" s="149">
        <v>16000</v>
      </c>
      <c r="K1068" s="2" t="s">
        <v>2125</v>
      </c>
      <c r="L1068" s="205">
        <v>16000</v>
      </c>
    </row>
    <row r="1069" spans="1:12">
      <c r="A1069" s="1">
        <v>371</v>
      </c>
      <c r="B1069" s="46">
        <v>4859848</v>
      </c>
      <c r="C1069" s="28">
        <v>80017210727</v>
      </c>
      <c r="D1069" s="2" t="s">
        <v>2126</v>
      </c>
      <c r="E1069" s="1">
        <v>8</v>
      </c>
      <c r="I1069" s="184" t="s">
        <v>2127</v>
      </c>
      <c r="J1069" s="149">
        <v>7000</v>
      </c>
      <c r="K1069" s="2" t="s">
        <v>2128</v>
      </c>
      <c r="L1069" s="205">
        <v>7000</v>
      </c>
    </row>
    <row r="1070" spans="1:12">
      <c r="A1070" s="1">
        <v>372</v>
      </c>
      <c r="B1070" s="46">
        <v>4860047</v>
      </c>
      <c r="C1070" s="28">
        <v>80017210727</v>
      </c>
      <c r="D1070" s="2" t="s">
        <v>2129</v>
      </c>
      <c r="E1070" s="1">
        <v>8</v>
      </c>
      <c r="I1070" s="184" t="s">
        <v>2130</v>
      </c>
      <c r="J1070" s="149">
        <v>1400</v>
      </c>
      <c r="K1070" s="2" t="s">
        <v>2131</v>
      </c>
      <c r="L1070" s="205">
        <v>1400</v>
      </c>
    </row>
    <row r="1071" spans="1:12">
      <c r="A1071" s="1">
        <v>373</v>
      </c>
      <c r="B1071" s="46">
        <v>4860054</v>
      </c>
      <c r="C1071" s="28">
        <v>80017210727</v>
      </c>
      <c r="D1071" s="2" t="s">
        <v>2129</v>
      </c>
      <c r="E1071" s="1">
        <v>8</v>
      </c>
      <c r="I1071" s="184" t="s">
        <v>2132</v>
      </c>
      <c r="J1071" s="149">
        <v>2000</v>
      </c>
      <c r="K1071" s="2" t="s">
        <v>2133</v>
      </c>
      <c r="L1071" s="205">
        <v>2000</v>
      </c>
    </row>
    <row r="1072" spans="1:12">
      <c r="A1072" s="1">
        <v>374</v>
      </c>
      <c r="B1072" s="46">
        <v>4860059</v>
      </c>
      <c r="C1072" s="28">
        <v>80017210727</v>
      </c>
      <c r="D1072" s="2" t="s">
        <v>2134</v>
      </c>
      <c r="E1072" s="1">
        <v>8</v>
      </c>
      <c r="I1072" s="184" t="s">
        <v>2135</v>
      </c>
      <c r="J1072" s="149">
        <v>5000</v>
      </c>
      <c r="K1072" s="2" t="s">
        <v>2136</v>
      </c>
      <c r="L1072" s="205">
        <v>5000</v>
      </c>
    </row>
    <row r="1073" spans="1:12">
      <c r="A1073" s="1">
        <v>375</v>
      </c>
      <c r="B1073" s="46">
        <v>4860044</v>
      </c>
      <c r="C1073" s="28">
        <v>80017210727</v>
      </c>
      <c r="D1073" s="2" t="s">
        <v>2129</v>
      </c>
      <c r="E1073" s="1">
        <v>8</v>
      </c>
      <c r="H1073" s="2">
        <v>429350755</v>
      </c>
      <c r="I1073" s="184" t="s">
        <v>2137</v>
      </c>
      <c r="J1073" s="149">
        <v>5000</v>
      </c>
      <c r="K1073" s="2" t="s">
        <v>2138</v>
      </c>
      <c r="L1073" s="205">
        <v>5000</v>
      </c>
    </row>
    <row r="1074" spans="1:12">
      <c r="A1074" s="1">
        <v>376</v>
      </c>
      <c r="B1074" s="46">
        <v>4860028</v>
      </c>
      <c r="C1074" s="28">
        <v>80017210727</v>
      </c>
      <c r="D1074" s="2" t="s">
        <v>2129</v>
      </c>
      <c r="E1074" s="1">
        <v>8</v>
      </c>
      <c r="I1074" s="184" t="s">
        <v>2139</v>
      </c>
      <c r="J1074" s="149">
        <v>5000</v>
      </c>
      <c r="K1074" s="2" t="s">
        <v>2140</v>
      </c>
      <c r="L1074" s="205">
        <v>5000</v>
      </c>
    </row>
    <row r="1075" spans="1:12">
      <c r="A1075" s="1">
        <v>377</v>
      </c>
      <c r="B1075" s="46">
        <v>4860024</v>
      </c>
      <c r="C1075" s="28">
        <v>80017210727</v>
      </c>
      <c r="D1075" s="2" t="s">
        <v>2141</v>
      </c>
      <c r="E1075" s="1">
        <v>8</v>
      </c>
      <c r="I1075" s="184" t="s">
        <v>2142</v>
      </c>
      <c r="J1075" s="149">
        <v>15000</v>
      </c>
      <c r="K1075" s="2" t="s">
        <v>2143</v>
      </c>
      <c r="L1075" s="205">
        <v>15000</v>
      </c>
    </row>
    <row r="1076" spans="1:12">
      <c r="A1076" s="1">
        <v>378</v>
      </c>
      <c r="B1076" s="46">
        <v>4860015</v>
      </c>
      <c r="C1076" s="28">
        <v>80017210727</v>
      </c>
      <c r="D1076" s="2" t="s">
        <v>2144</v>
      </c>
      <c r="E1076" s="1">
        <v>8</v>
      </c>
      <c r="I1076" s="184" t="s">
        <v>2145</v>
      </c>
      <c r="J1076" s="149">
        <v>4000</v>
      </c>
      <c r="K1076" s="2" t="s">
        <v>2146</v>
      </c>
      <c r="L1076" s="205">
        <v>4000</v>
      </c>
    </row>
    <row r="1077" spans="1:12">
      <c r="A1077" s="1">
        <v>379</v>
      </c>
      <c r="B1077" s="46">
        <v>4859998</v>
      </c>
      <c r="C1077" s="28">
        <v>80017210727</v>
      </c>
      <c r="D1077" s="2" t="s">
        <v>2147</v>
      </c>
      <c r="E1077" s="1">
        <v>8</v>
      </c>
      <c r="I1077" s="184" t="s">
        <v>2148</v>
      </c>
      <c r="J1077" s="149">
        <v>25000</v>
      </c>
      <c r="K1077" s="2" t="s">
        <v>2149</v>
      </c>
      <c r="L1077" s="205">
        <v>25000</v>
      </c>
    </row>
    <row r="1078" spans="1:12">
      <c r="A1078" s="1">
        <v>380</v>
      </c>
      <c r="B1078" s="46">
        <v>4860005</v>
      </c>
      <c r="C1078" s="28">
        <v>80017210727</v>
      </c>
      <c r="D1078" s="2" t="s">
        <v>2147</v>
      </c>
      <c r="E1078" s="1">
        <v>8</v>
      </c>
      <c r="I1078" s="184" t="s">
        <v>2150</v>
      </c>
      <c r="J1078" s="149">
        <v>10000</v>
      </c>
      <c r="K1078" s="2" t="s">
        <v>2151</v>
      </c>
      <c r="L1078" s="205">
        <v>10000</v>
      </c>
    </row>
    <row r="1079" spans="1:12">
      <c r="A1079" s="1">
        <v>381</v>
      </c>
      <c r="B1079" s="46">
        <v>4859987</v>
      </c>
      <c r="C1079" s="28">
        <v>80017210727</v>
      </c>
      <c r="D1079" s="2" t="s">
        <v>2147</v>
      </c>
      <c r="E1079" s="1">
        <v>8</v>
      </c>
      <c r="I1079" s="184" t="s">
        <v>2152</v>
      </c>
      <c r="J1079" s="149">
        <v>3500</v>
      </c>
      <c r="K1079" s="2" t="s">
        <v>2153</v>
      </c>
      <c r="L1079" s="205">
        <v>3500</v>
      </c>
    </row>
    <row r="1080" spans="1:12">
      <c r="A1080" s="1">
        <v>382</v>
      </c>
      <c r="B1080" s="46">
        <v>4859984</v>
      </c>
      <c r="C1080" s="28">
        <v>80017210727</v>
      </c>
      <c r="D1080" s="2" t="s">
        <v>2134</v>
      </c>
      <c r="E1080" s="1">
        <v>8</v>
      </c>
      <c r="I1080" s="184" t="s">
        <v>2154</v>
      </c>
      <c r="J1080" s="149">
        <v>5000</v>
      </c>
      <c r="K1080" s="2" t="s">
        <v>2155</v>
      </c>
      <c r="L1080" s="205">
        <v>5000</v>
      </c>
    </row>
    <row r="1081" spans="1:12">
      <c r="A1081" s="1">
        <v>383</v>
      </c>
      <c r="B1081" s="46">
        <v>4859977</v>
      </c>
      <c r="C1081" s="28">
        <v>80017210727</v>
      </c>
      <c r="D1081" s="2" t="s">
        <v>2156</v>
      </c>
      <c r="E1081" s="1">
        <v>8</v>
      </c>
      <c r="H1081" s="2">
        <v>3570220730</v>
      </c>
      <c r="I1081" s="184" t="s">
        <v>2157</v>
      </c>
      <c r="J1081" s="149">
        <v>5000</v>
      </c>
      <c r="K1081" s="2" t="s">
        <v>2158</v>
      </c>
      <c r="L1081" s="205">
        <v>5000</v>
      </c>
    </row>
    <row r="1082" spans="1:12">
      <c r="A1082" s="1">
        <v>384</v>
      </c>
      <c r="B1082" s="46">
        <v>4859971</v>
      </c>
      <c r="C1082" s="28">
        <v>80017210727</v>
      </c>
      <c r="D1082" s="2" t="s">
        <v>2147</v>
      </c>
      <c r="E1082" s="1">
        <v>8</v>
      </c>
      <c r="I1082" s="184" t="s">
        <v>2159</v>
      </c>
      <c r="J1082" s="149">
        <v>3000</v>
      </c>
      <c r="K1082" s="2" t="s">
        <v>2160</v>
      </c>
      <c r="L1082" s="205">
        <v>3000</v>
      </c>
    </row>
    <row r="1083" spans="1:12">
      <c r="A1083" s="1">
        <v>385</v>
      </c>
      <c r="B1083" s="46">
        <v>4859965</v>
      </c>
      <c r="C1083" s="28">
        <v>80017210727</v>
      </c>
      <c r="D1083" s="2" t="s">
        <v>2134</v>
      </c>
      <c r="E1083" s="1">
        <v>8</v>
      </c>
      <c r="I1083" s="184" t="s">
        <v>2161</v>
      </c>
      <c r="J1083" s="149">
        <v>5000</v>
      </c>
      <c r="K1083" s="2" t="s">
        <v>2162</v>
      </c>
      <c r="L1083" s="205">
        <v>5000</v>
      </c>
    </row>
    <row r="1084" spans="1:12">
      <c r="A1084" s="1">
        <v>386</v>
      </c>
      <c r="B1084" s="46">
        <v>4859957</v>
      </c>
      <c r="C1084" s="28">
        <v>80017210727</v>
      </c>
      <c r="D1084" s="2" t="s">
        <v>2134</v>
      </c>
      <c r="E1084" s="1">
        <v>8</v>
      </c>
      <c r="I1084" s="184" t="s">
        <v>2163</v>
      </c>
      <c r="J1084" s="149">
        <v>5000</v>
      </c>
      <c r="K1084" s="2" t="s">
        <v>2164</v>
      </c>
      <c r="L1084" s="205">
        <v>5000</v>
      </c>
    </row>
    <row r="1085" spans="1:12">
      <c r="A1085" s="1">
        <v>387</v>
      </c>
      <c r="B1085" s="46">
        <v>4859953</v>
      </c>
      <c r="C1085" s="28">
        <v>80017210727</v>
      </c>
      <c r="D1085" s="2" t="s">
        <v>2165</v>
      </c>
      <c r="E1085" s="1">
        <v>8</v>
      </c>
      <c r="I1085" s="184" t="s">
        <v>2166</v>
      </c>
      <c r="J1085" s="149">
        <v>4000</v>
      </c>
      <c r="K1085" s="2" t="s">
        <v>2167</v>
      </c>
      <c r="L1085" s="205">
        <v>4000</v>
      </c>
    </row>
    <row r="1086" spans="1:12">
      <c r="A1086" s="1">
        <v>388</v>
      </c>
      <c r="B1086" s="46">
        <v>4859945</v>
      </c>
      <c r="C1086" s="28">
        <v>80017210727</v>
      </c>
      <c r="D1086" s="2" t="s">
        <v>2168</v>
      </c>
      <c r="E1086" s="1">
        <v>8</v>
      </c>
      <c r="I1086" s="184" t="s">
        <v>2169</v>
      </c>
      <c r="J1086" s="149">
        <v>4000</v>
      </c>
      <c r="K1086" s="2" t="s">
        <v>2170</v>
      </c>
      <c r="L1086" s="205">
        <v>4000</v>
      </c>
    </row>
    <row r="1087" spans="1:12">
      <c r="A1087" s="1">
        <v>389</v>
      </c>
      <c r="B1087" s="46">
        <v>4859944</v>
      </c>
      <c r="C1087" s="28">
        <v>80017210727</v>
      </c>
      <c r="D1087" s="2" t="s">
        <v>2168</v>
      </c>
      <c r="E1087" s="1">
        <v>8</v>
      </c>
      <c r="I1087" s="184" t="s">
        <v>2171</v>
      </c>
      <c r="J1087" s="149">
        <v>4500</v>
      </c>
      <c r="K1087" s="2" t="s">
        <v>2172</v>
      </c>
      <c r="L1087" s="205">
        <v>4500</v>
      </c>
    </row>
    <row r="1088" spans="1:12">
      <c r="A1088" s="1">
        <v>390</v>
      </c>
      <c r="B1088" s="46">
        <v>4859939</v>
      </c>
      <c r="C1088" s="28">
        <v>80017210727</v>
      </c>
      <c r="D1088" s="2" t="s">
        <v>2134</v>
      </c>
      <c r="E1088" s="1">
        <v>8</v>
      </c>
      <c r="I1088" s="184" t="s">
        <v>2173</v>
      </c>
      <c r="J1088" s="149">
        <v>1500</v>
      </c>
      <c r="K1088" s="2" t="s">
        <v>2174</v>
      </c>
      <c r="L1088" s="205">
        <v>1500</v>
      </c>
    </row>
    <row r="1089" spans="1:12">
      <c r="A1089" s="1">
        <v>391</v>
      </c>
      <c r="B1089" s="46">
        <v>4859934</v>
      </c>
      <c r="C1089" s="28">
        <v>80017210727</v>
      </c>
      <c r="D1089" s="2" t="s">
        <v>2175</v>
      </c>
      <c r="E1089" s="1">
        <v>8</v>
      </c>
      <c r="I1089" s="184" t="s">
        <v>2176</v>
      </c>
      <c r="J1089" s="149">
        <v>4500</v>
      </c>
      <c r="K1089" s="2" t="s">
        <v>2177</v>
      </c>
      <c r="L1089" s="205">
        <v>4500</v>
      </c>
    </row>
    <row r="1090" spans="1:12">
      <c r="A1090" s="1">
        <v>392</v>
      </c>
      <c r="B1090" s="46">
        <v>4859930</v>
      </c>
      <c r="C1090" s="28">
        <v>80017210727</v>
      </c>
      <c r="D1090" s="2" t="s">
        <v>2147</v>
      </c>
      <c r="E1090" s="1">
        <v>8</v>
      </c>
      <c r="I1090" s="184" t="s">
        <v>2178</v>
      </c>
      <c r="J1090" s="149">
        <v>10000</v>
      </c>
      <c r="K1090" s="2" t="s">
        <v>2179</v>
      </c>
      <c r="L1090" s="205">
        <v>10000</v>
      </c>
    </row>
    <row r="1091" spans="1:12">
      <c r="A1091" s="1">
        <v>393</v>
      </c>
      <c r="B1091" s="46">
        <v>4859925</v>
      </c>
      <c r="C1091" s="28">
        <v>80017210727</v>
      </c>
      <c r="D1091" s="2" t="s">
        <v>2180</v>
      </c>
      <c r="E1091" s="1">
        <v>8</v>
      </c>
      <c r="I1091" s="184" t="s">
        <v>2181</v>
      </c>
      <c r="J1091" s="149">
        <v>1000</v>
      </c>
      <c r="K1091" s="2" t="s">
        <v>2182</v>
      </c>
      <c r="L1091" s="205">
        <v>1000</v>
      </c>
    </row>
    <row r="1092" spans="1:12">
      <c r="A1092" s="1">
        <v>394</v>
      </c>
      <c r="B1092" s="46">
        <v>4859914</v>
      </c>
      <c r="C1092" s="28">
        <v>80017210727</v>
      </c>
      <c r="D1092" s="2" t="s">
        <v>2134</v>
      </c>
      <c r="E1092" s="1">
        <v>8</v>
      </c>
      <c r="I1092" s="184" t="s">
        <v>2183</v>
      </c>
      <c r="J1092" s="149">
        <v>3500</v>
      </c>
      <c r="K1092" s="2" t="s">
        <v>2184</v>
      </c>
      <c r="L1092" s="205">
        <v>3500</v>
      </c>
    </row>
    <row r="1093" spans="1:12">
      <c r="A1093" s="1">
        <v>395</v>
      </c>
      <c r="B1093" s="46">
        <v>4860065</v>
      </c>
      <c r="C1093" s="28">
        <v>80017210727</v>
      </c>
      <c r="D1093" s="2" t="s">
        <v>2185</v>
      </c>
      <c r="E1093" s="1">
        <v>8</v>
      </c>
      <c r="I1093" s="184" t="s">
        <v>2186</v>
      </c>
      <c r="J1093" s="149">
        <v>4000</v>
      </c>
      <c r="K1093" s="2" t="s">
        <v>2187</v>
      </c>
      <c r="L1093" s="205">
        <v>4000</v>
      </c>
    </row>
    <row r="1094" spans="1:12">
      <c r="A1094" s="1">
        <v>396</v>
      </c>
      <c r="B1094" s="46">
        <v>4860078</v>
      </c>
      <c r="C1094" s="28">
        <v>80017210727</v>
      </c>
      <c r="D1094" s="2" t="s">
        <v>2188</v>
      </c>
      <c r="E1094" s="1">
        <v>8</v>
      </c>
      <c r="I1094" s="184" t="s">
        <v>2189</v>
      </c>
      <c r="J1094" s="149">
        <v>3950</v>
      </c>
      <c r="K1094" s="2" t="s">
        <v>2190</v>
      </c>
      <c r="L1094" s="205">
        <v>3950</v>
      </c>
    </row>
    <row r="1095" spans="1:12">
      <c r="A1095" s="1">
        <v>397</v>
      </c>
      <c r="B1095" s="46">
        <v>4860193</v>
      </c>
      <c r="C1095" s="28">
        <v>80017210727</v>
      </c>
      <c r="D1095" s="2" t="s">
        <v>2191</v>
      </c>
      <c r="E1095" s="1">
        <v>8</v>
      </c>
      <c r="I1095" s="184" t="s">
        <v>2192</v>
      </c>
      <c r="J1095" s="149">
        <v>8200</v>
      </c>
      <c r="K1095" s="2" t="s">
        <v>2193</v>
      </c>
      <c r="L1095" s="205">
        <v>8200</v>
      </c>
    </row>
    <row r="1096" spans="1:12">
      <c r="A1096" s="1">
        <v>398</v>
      </c>
      <c r="B1096" s="46">
        <v>4860151</v>
      </c>
      <c r="C1096" s="28">
        <v>80017210727</v>
      </c>
      <c r="D1096" s="2" t="s">
        <v>2194</v>
      </c>
      <c r="E1096" s="1">
        <v>8</v>
      </c>
      <c r="I1096" s="184" t="s">
        <v>2195</v>
      </c>
      <c r="J1096" s="149">
        <v>4000</v>
      </c>
      <c r="L1096" s="205">
        <v>4000</v>
      </c>
    </row>
    <row r="1097" spans="1:12" ht="25.5">
      <c r="A1097" s="1">
        <v>399</v>
      </c>
      <c r="B1097" s="46">
        <v>4860289</v>
      </c>
      <c r="C1097" s="28">
        <v>80017210727</v>
      </c>
      <c r="D1097" s="2" t="s">
        <v>2196</v>
      </c>
      <c r="E1097" s="1">
        <v>8</v>
      </c>
      <c r="I1097" s="184" t="s">
        <v>2197</v>
      </c>
      <c r="J1097" s="149">
        <v>10000</v>
      </c>
      <c r="L1097" s="205">
        <v>10000</v>
      </c>
    </row>
    <row r="1098" spans="1:12">
      <c r="A1098" s="1">
        <v>400</v>
      </c>
      <c r="B1098" s="46">
        <v>4860347</v>
      </c>
      <c r="C1098" s="28">
        <v>80017210727</v>
      </c>
      <c r="D1098" s="2" t="s">
        <v>2198</v>
      </c>
      <c r="E1098" s="1">
        <v>8</v>
      </c>
      <c r="I1098" s="184" t="s">
        <v>2199</v>
      </c>
      <c r="J1098" s="149">
        <v>3750</v>
      </c>
      <c r="K1098" s="2" t="s">
        <v>2200</v>
      </c>
      <c r="L1098" s="205">
        <v>3750</v>
      </c>
    </row>
    <row r="1099" spans="1:12">
      <c r="A1099" s="1">
        <v>401</v>
      </c>
      <c r="B1099" s="46">
        <v>4860272</v>
      </c>
      <c r="C1099" s="28">
        <v>80017210727</v>
      </c>
      <c r="D1099" s="2" t="s">
        <v>2201</v>
      </c>
      <c r="E1099" s="1">
        <v>8</v>
      </c>
      <c r="I1099" s="184" t="s">
        <v>2202</v>
      </c>
      <c r="J1099" s="149">
        <v>20000</v>
      </c>
      <c r="L1099" s="205">
        <v>20000</v>
      </c>
    </row>
    <row r="1100" spans="1:12">
      <c r="A1100" s="1">
        <v>402</v>
      </c>
      <c r="B1100" s="46">
        <v>4860184</v>
      </c>
      <c r="C1100" s="28">
        <v>80017210727</v>
      </c>
      <c r="D1100" s="2" t="s">
        <v>2203</v>
      </c>
      <c r="E1100" s="1">
        <v>8</v>
      </c>
      <c r="I1100" s="184" t="s">
        <v>2204</v>
      </c>
      <c r="J1100" s="149">
        <v>24340</v>
      </c>
      <c r="K1100" s="2" t="s">
        <v>2205</v>
      </c>
      <c r="L1100" s="205">
        <v>24340</v>
      </c>
    </row>
    <row r="1101" spans="1:12" ht="38.25">
      <c r="A1101" s="1">
        <v>403</v>
      </c>
      <c r="B1101" s="46">
        <v>4860167</v>
      </c>
      <c r="C1101" s="28">
        <v>80017210727</v>
      </c>
      <c r="D1101" s="2" t="s">
        <v>2206</v>
      </c>
      <c r="E1101" s="1">
        <v>8</v>
      </c>
      <c r="I1101" s="184" t="s">
        <v>2207</v>
      </c>
      <c r="J1101" s="149">
        <v>25500</v>
      </c>
      <c r="K1101" s="138">
        <v>41689</v>
      </c>
      <c r="L1101" s="205">
        <v>25500</v>
      </c>
    </row>
    <row r="1102" spans="1:12">
      <c r="A1102" s="1">
        <v>404</v>
      </c>
      <c r="B1102" s="46">
        <v>4860132</v>
      </c>
      <c r="C1102" s="28">
        <v>80017210727</v>
      </c>
      <c r="D1102" s="2" t="s">
        <v>2208</v>
      </c>
      <c r="E1102" s="1">
        <v>8</v>
      </c>
      <c r="I1102" s="184" t="s">
        <v>2209</v>
      </c>
      <c r="J1102" s="149">
        <v>4110</v>
      </c>
      <c r="K1102" s="2" t="s">
        <v>2205</v>
      </c>
      <c r="L1102" s="205">
        <v>4110</v>
      </c>
    </row>
    <row r="1103" spans="1:12" ht="25.5">
      <c r="A1103" s="1">
        <v>405</v>
      </c>
      <c r="C1103" s="28">
        <v>80017210727</v>
      </c>
      <c r="D1103" s="2" t="s">
        <v>2210</v>
      </c>
      <c r="E1103" s="1">
        <v>8</v>
      </c>
    </row>
    <row r="1104" spans="1:12">
      <c r="A1104" s="1">
        <v>406</v>
      </c>
      <c r="C1104" s="28">
        <v>80017210727</v>
      </c>
      <c r="E1104" s="1">
        <v>8</v>
      </c>
    </row>
    <row r="1105" spans="1:12">
      <c r="A1105" s="1">
        <v>407</v>
      </c>
      <c r="C1105" s="28">
        <v>80017210727</v>
      </c>
      <c r="E1105" s="1">
        <v>8</v>
      </c>
    </row>
    <row r="1106" spans="1:12">
      <c r="A1106" s="1">
        <v>408</v>
      </c>
      <c r="B1106" s="46">
        <v>4860311</v>
      </c>
      <c r="C1106" s="28">
        <v>80017210727</v>
      </c>
      <c r="D1106" s="2" t="s">
        <v>2211</v>
      </c>
      <c r="E1106" s="1">
        <v>8</v>
      </c>
      <c r="I1106" s="184" t="s">
        <v>2212</v>
      </c>
      <c r="J1106" s="149">
        <v>4500</v>
      </c>
      <c r="K1106" s="138">
        <v>41686</v>
      </c>
      <c r="L1106" s="205">
        <v>4500</v>
      </c>
    </row>
    <row r="1107" spans="1:12">
      <c r="A1107" s="1">
        <v>409</v>
      </c>
      <c r="B1107" s="46">
        <v>4860339</v>
      </c>
      <c r="C1107" s="28">
        <v>80017210727</v>
      </c>
      <c r="D1107" s="2" t="s">
        <v>2213</v>
      </c>
      <c r="E1107" s="1">
        <v>8</v>
      </c>
      <c r="I1107" s="184" t="s">
        <v>2214</v>
      </c>
      <c r="J1107" s="149">
        <v>30000</v>
      </c>
      <c r="L1107" s="205">
        <v>30000</v>
      </c>
    </row>
    <row r="1108" spans="1:12">
      <c r="A1108" s="1">
        <v>410</v>
      </c>
      <c r="B1108" s="46">
        <v>4860504</v>
      </c>
      <c r="C1108" s="28">
        <v>80017210727</v>
      </c>
      <c r="D1108" s="2" t="s">
        <v>2215</v>
      </c>
      <c r="E1108" s="1">
        <v>4</v>
      </c>
      <c r="I1108" s="184" t="s">
        <v>2216</v>
      </c>
      <c r="J1108" s="149">
        <v>80000</v>
      </c>
      <c r="L1108" s="205">
        <v>80000</v>
      </c>
    </row>
    <row r="1109" spans="1:12">
      <c r="A1109" s="1">
        <v>411</v>
      </c>
      <c r="B1109" s="46">
        <v>4860513</v>
      </c>
      <c r="C1109" s="28">
        <v>80017210727</v>
      </c>
      <c r="D1109" s="2" t="s">
        <v>2217</v>
      </c>
      <c r="E1109" s="1">
        <v>8</v>
      </c>
      <c r="I1109" s="184" t="s">
        <v>2218</v>
      </c>
      <c r="J1109" s="149">
        <v>75000</v>
      </c>
      <c r="L1109" s="205">
        <v>75000</v>
      </c>
    </row>
    <row r="1110" spans="1:12" ht="25.5">
      <c r="A1110" s="1">
        <v>412</v>
      </c>
      <c r="B1110" s="46">
        <v>4861184</v>
      </c>
      <c r="C1110" s="28">
        <v>80017210727</v>
      </c>
      <c r="D1110" s="2" t="s">
        <v>2219</v>
      </c>
      <c r="E1110" s="1">
        <v>8</v>
      </c>
      <c r="H1110" s="2">
        <v>7424370729</v>
      </c>
      <c r="I1110" s="184" t="s">
        <v>2220</v>
      </c>
      <c r="J1110" s="149">
        <v>25000</v>
      </c>
      <c r="K1110" s="2" t="s">
        <v>2221</v>
      </c>
      <c r="L1110" s="205">
        <v>25000</v>
      </c>
    </row>
    <row r="1111" spans="1:12">
      <c r="A1111" s="1">
        <v>413</v>
      </c>
      <c r="B1111" s="46" t="s">
        <v>2222</v>
      </c>
      <c r="C1111" s="28">
        <v>80017210727</v>
      </c>
      <c r="D1111" s="2" t="s">
        <v>2223</v>
      </c>
      <c r="E1111" s="1">
        <v>8</v>
      </c>
      <c r="I1111" s="184" t="s">
        <v>2224</v>
      </c>
      <c r="J1111" s="149">
        <v>260</v>
      </c>
      <c r="K1111" s="2" t="s">
        <v>2225</v>
      </c>
      <c r="L1111" s="205">
        <v>260</v>
      </c>
    </row>
    <row r="1112" spans="1:12">
      <c r="A1112" s="1">
        <v>414</v>
      </c>
      <c r="C1112" s="28">
        <v>80017210727</v>
      </c>
      <c r="D1112" s="2" t="s">
        <v>2226</v>
      </c>
      <c r="E1112" s="1">
        <v>8</v>
      </c>
      <c r="I1112" s="184" t="s">
        <v>2227</v>
      </c>
      <c r="J1112" s="149">
        <v>2000</v>
      </c>
      <c r="K1112" s="2" t="s">
        <v>2225</v>
      </c>
      <c r="L1112" s="205">
        <v>2000</v>
      </c>
    </row>
    <row r="1113" spans="1:12" ht="63.75">
      <c r="A1113" s="1">
        <v>415</v>
      </c>
      <c r="C1113" s="28">
        <v>80017210727</v>
      </c>
      <c r="D1113" s="2" t="s">
        <v>2228</v>
      </c>
      <c r="E1113" s="1">
        <v>8</v>
      </c>
      <c r="I1113" s="184" t="s">
        <v>2229</v>
      </c>
      <c r="J1113" s="149">
        <v>39376</v>
      </c>
      <c r="K1113" s="2" t="s">
        <v>2225</v>
      </c>
      <c r="L1113" s="205">
        <v>39376</v>
      </c>
    </row>
    <row r="1114" spans="1:12" ht="25.5">
      <c r="A1114" s="1">
        <v>416</v>
      </c>
      <c r="B1114" s="46" t="s">
        <v>2230</v>
      </c>
      <c r="C1114" s="28">
        <v>80017210727</v>
      </c>
      <c r="D1114" s="2" t="s">
        <v>2231</v>
      </c>
      <c r="E1114" s="1">
        <v>8</v>
      </c>
      <c r="H1114" s="2">
        <v>6988360720</v>
      </c>
      <c r="I1114" s="184" t="s">
        <v>2232</v>
      </c>
      <c r="J1114" s="149">
        <v>30000</v>
      </c>
      <c r="K1114" s="2" t="s">
        <v>2225</v>
      </c>
      <c r="L1114" s="205">
        <v>30000</v>
      </c>
    </row>
    <row r="1115" spans="1:12" ht="25.5">
      <c r="A1115" s="1">
        <v>417</v>
      </c>
      <c r="C1115" s="28">
        <v>80017210727</v>
      </c>
      <c r="D1115" s="2" t="s">
        <v>2233</v>
      </c>
      <c r="E1115" s="1">
        <v>8</v>
      </c>
      <c r="I1115" s="184" t="s">
        <v>2234</v>
      </c>
      <c r="J1115" s="149">
        <f>12500+4600</f>
        <v>17100</v>
      </c>
      <c r="K1115" s="2" t="s">
        <v>2225</v>
      </c>
      <c r="L1115" s="205">
        <f>12500+4600</f>
        <v>17100</v>
      </c>
    </row>
    <row r="1116" spans="1:12">
      <c r="A1116" s="1">
        <v>418</v>
      </c>
      <c r="C1116" s="28">
        <v>80017210727</v>
      </c>
      <c r="D1116" s="2" t="s">
        <v>2235</v>
      </c>
      <c r="E1116" s="1">
        <v>8</v>
      </c>
      <c r="I1116" s="184" t="s">
        <v>2236</v>
      </c>
      <c r="J1116" s="149">
        <v>1514</v>
      </c>
      <c r="K1116" s="2" t="s">
        <v>2225</v>
      </c>
      <c r="L1116" s="205">
        <v>1514</v>
      </c>
    </row>
    <row r="1117" spans="1:12" ht="25.5">
      <c r="A1117" s="1">
        <v>419</v>
      </c>
      <c r="B1117" s="46" t="s">
        <v>2237</v>
      </c>
      <c r="C1117" s="28">
        <v>80017210727</v>
      </c>
      <c r="D1117" s="2" t="s">
        <v>2238</v>
      </c>
      <c r="E1117" s="1">
        <v>8</v>
      </c>
      <c r="H1117" s="2">
        <v>7069060726</v>
      </c>
      <c r="I1117" s="184" t="s">
        <v>2239</v>
      </c>
      <c r="J1117" s="149">
        <f>4*2000</f>
        <v>8000</v>
      </c>
      <c r="K1117" s="2" t="s">
        <v>2225</v>
      </c>
      <c r="L1117" s="205">
        <f>4*2000</f>
        <v>8000</v>
      </c>
    </row>
    <row r="1118" spans="1:12" ht="25.5">
      <c r="A1118" s="1">
        <v>420</v>
      </c>
      <c r="B1118" s="46">
        <v>4896180</v>
      </c>
      <c r="C1118" s="28">
        <v>80017210727</v>
      </c>
      <c r="D1118" s="2" t="s">
        <v>2240</v>
      </c>
      <c r="E1118" s="1">
        <v>8</v>
      </c>
      <c r="H1118" s="2">
        <v>4389910755</v>
      </c>
      <c r="I1118" s="184" t="s">
        <v>2241</v>
      </c>
      <c r="J1118" s="149">
        <v>12000</v>
      </c>
      <c r="K1118" s="2" t="s">
        <v>2225</v>
      </c>
      <c r="L1118" s="205">
        <v>12000</v>
      </c>
    </row>
    <row r="1119" spans="1:12">
      <c r="A1119" s="1">
        <v>421</v>
      </c>
      <c r="B1119" s="46" t="s">
        <v>2242</v>
      </c>
      <c r="C1119" s="28">
        <v>80017210727</v>
      </c>
      <c r="D1119" s="2" t="s">
        <v>2243</v>
      </c>
      <c r="E1119" s="1">
        <v>8</v>
      </c>
      <c r="H1119" s="2">
        <v>4261450755</v>
      </c>
      <c r="I1119" s="184" t="s">
        <v>2244</v>
      </c>
      <c r="J1119" s="149">
        <v>10000</v>
      </c>
      <c r="K1119" s="2" t="s">
        <v>2225</v>
      </c>
      <c r="L1119" s="205">
        <v>10000</v>
      </c>
    </row>
    <row r="1120" spans="1:12" ht="25.5">
      <c r="A1120" s="1">
        <v>422</v>
      </c>
      <c r="B1120" s="46" t="s">
        <v>686</v>
      </c>
      <c r="C1120" s="28">
        <v>80017210727</v>
      </c>
      <c r="D1120" s="2" t="s">
        <v>687</v>
      </c>
      <c r="E1120" s="1">
        <v>8</v>
      </c>
      <c r="H1120" s="2">
        <v>7069060726</v>
      </c>
      <c r="I1120" s="184" t="s">
        <v>2239</v>
      </c>
      <c r="J1120" s="149">
        <v>15000</v>
      </c>
      <c r="K1120" s="2" t="s">
        <v>2225</v>
      </c>
      <c r="L1120" s="205">
        <v>15000</v>
      </c>
    </row>
    <row r="1121" spans="1:12">
      <c r="A1121" s="1">
        <v>423</v>
      </c>
      <c r="B1121" s="46">
        <v>4860602</v>
      </c>
      <c r="C1121" s="28">
        <v>80017210727</v>
      </c>
      <c r="D1121" s="2" t="s">
        <v>688</v>
      </c>
      <c r="E1121" s="1">
        <v>8</v>
      </c>
      <c r="I1121" s="184" t="s">
        <v>689</v>
      </c>
      <c r="J1121" s="149">
        <v>16000</v>
      </c>
      <c r="K1121" s="138">
        <v>41412</v>
      </c>
      <c r="L1121" s="205">
        <v>16000</v>
      </c>
    </row>
    <row r="1122" spans="1:12">
      <c r="A1122" s="1">
        <v>424</v>
      </c>
      <c r="B1122" s="46">
        <v>4861141</v>
      </c>
      <c r="C1122" s="28">
        <v>80017210727</v>
      </c>
      <c r="D1122" s="2" t="s">
        <v>690</v>
      </c>
      <c r="E1122" s="1">
        <v>4</v>
      </c>
      <c r="I1122" s="184" t="s">
        <v>691</v>
      </c>
      <c r="J1122" s="149">
        <v>50000</v>
      </c>
      <c r="K1122" s="2" t="s">
        <v>692</v>
      </c>
      <c r="L1122" s="205">
        <v>50000</v>
      </c>
    </row>
    <row r="1123" spans="1:12">
      <c r="A1123" s="1">
        <v>425</v>
      </c>
      <c r="B1123" s="46">
        <v>4860913</v>
      </c>
      <c r="C1123" s="28">
        <v>80017210727</v>
      </c>
      <c r="D1123" s="2" t="s">
        <v>693</v>
      </c>
      <c r="E1123" s="1">
        <v>8</v>
      </c>
      <c r="I1123" s="184" t="s">
        <v>694</v>
      </c>
      <c r="J1123" s="149">
        <v>9500</v>
      </c>
      <c r="K1123" s="2" t="s">
        <v>695</v>
      </c>
      <c r="L1123" s="205">
        <v>9500</v>
      </c>
    </row>
    <row r="1124" spans="1:12" ht="25.5">
      <c r="A1124" s="1">
        <v>426</v>
      </c>
      <c r="B1124" s="46">
        <v>4860522</v>
      </c>
      <c r="C1124" s="28">
        <v>80017210727</v>
      </c>
      <c r="D1124" s="2" t="s">
        <v>696</v>
      </c>
      <c r="E1124" s="1">
        <v>8</v>
      </c>
      <c r="I1124" s="184" t="s">
        <v>697</v>
      </c>
      <c r="J1124" s="149">
        <v>2000</v>
      </c>
      <c r="L1124" s="205">
        <v>2000</v>
      </c>
    </row>
    <row r="1125" spans="1:12">
      <c r="A1125" s="1">
        <v>427</v>
      </c>
      <c r="B1125" s="46">
        <v>4860566</v>
      </c>
      <c r="C1125" s="28">
        <v>80017210727</v>
      </c>
      <c r="D1125" s="2" t="s">
        <v>698</v>
      </c>
      <c r="E1125" s="1">
        <v>8</v>
      </c>
      <c r="I1125" s="184" t="s">
        <v>699</v>
      </c>
      <c r="J1125" s="149">
        <v>12000</v>
      </c>
      <c r="L1125" s="205">
        <v>12000</v>
      </c>
    </row>
    <row r="1126" spans="1:12">
      <c r="A1126" s="1">
        <v>428</v>
      </c>
      <c r="B1126" s="46">
        <v>4862009</v>
      </c>
      <c r="C1126" s="28">
        <v>80017210727</v>
      </c>
      <c r="D1126" s="2" t="s">
        <v>700</v>
      </c>
      <c r="E1126" s="1">
        <v>8</v>
      </c>
      <c r="I1126" s="184" t="s">
        <v>701</v>
      </c>
      <c r="J1126" s="149">
        <v>2000</v>
      </c>
      <c r="L1126" s="205">
        <v>2000</v>
      </c>
    </row>
    <row r="1127" spans="1:12" ht="25.5">
      <c r="A1127" s="1">
        <v>429</v>
      </c>
      <c r="B1127" s="46">
        <v>4926870</v>
      </c>
      <c r="C1127" s="28">
        <v>80017210727</v>
      </c>
      <c r="D1127" s="2" t="s">
        <v>702</v>
      </c>
      <c r="E1127" s="1">
        <v>8</v>
      </c>
      <c r="I1127" s="184" t="s">
        <v>703</v>
      </c>
      <c r="J1127" s="149">
        <v>24805</v>
      </c>
      <c r="K1127" s="2" t="s">
        <v>704</v>
      </c>
      <c r="L1127" s="205">
        <v>24805</v>
      </c>
    </row>
    <row r="1128" spans="1:12" ht="25.5">
      <c r="A1128" s="1">
        <v>430</v>
      </c>
      <c r="B1128" s="46">
        <v>4950486</v>
      </c>
      <c r="C1128" s="28">
        <v>80017210727</v>
      </c>
      <c r="D1128" s="2" t="s">
        <v>705</v>
      </c>
      <c r="E1128" s="1">
        <v>8</v>
      </c>
      <c r="I1128" s="184" t="s">
        <v>706</v>
      </c>
      <c r="J1128" s="149">
        <v>8600</v>
      </c>
      <c r="L1128" s="205">
        <v>8600</v>
      </c>
    </row>
    <row r="1129" spans="1:12" ht="25.5">
      <c r="A1129" s="1">
        <v>431</v>
      </c>
      <c r="B1129" s="46">
        <v>4945680</v>
      </c>
      <c r="C1129" s="28">
        <v>80017210727</v>
      </c>
      <c r="D1129" s="2" t="s">
        <v>707</v>
      </c>
      <c r="E1129" s="1">
        <v>8</v>
      </c>
      <c r="I1129" s="184" t="s">
        <v>708</v>
      </c>
      <c r="J1129" s="149">
        <v>3000</v>
      </c>
      <c r="L1129" s="205">
        <v>3000</v>
      </c>
    </row>
    <row r="1130" spans="1:12">
      <c r="A1130" s="1">
        <v>432</v>
      </c>
      <c r="B1130" s="46">
        <v>4944435</v>
      </c>
      <c r="C1130" s="28">
        <v>80017210727</v>
      </c>
      <c r="D1130" s="2" t="s">
        <v>709</v>
      </c>
      <c r="E1130" s="1">
        <v>8</v>
      </c>
      <c r="I1130" s="184" t="s">
        <v>710</v>
      </c>
      <c r="J1130" s="149">
        <v>33000</v>
      </c>
      <c r="L1130" s="205">
        <v>33000</v>
      </c>
    </row>
    <row r="1131" spans="1:12">
      <c r="A1131" s="1">
        <v>433</v>
      </c>
      <c r="B1131" s="46">
        <v>4945166</v>
      </c>
      <c r="C1131" s="28">
        <v>80017210727</v>
      </c>
      <c r="D1131" s="2" t="s">
        <v>711</v>
      </c>
      <c r="E1131" s="1">
        <v>4</v>
      </c>
      <c r="I1131" s="184" t="s">
        <v>712</v>
      </c>
      <c r="J1131" s="149">
        <v>45000</v>
      </c>
      <c r="L1131" s="205">
        <v>45000</v>
      </c>
    </row>
    <row r="1132" spans="1:12">
      <c r="A1132" s="1">
        <v>434</v>
      </c>
      <c r="B1132" s="46">
        <v>4938565</v>
      </c>
      <c r="C1132" s="28">
        <v>80017210727</v>
      </c>
      <c r="D1132" s="2" t="s">
        <v>713</v>
      </c>
      <c r="E1132" s="1">
        <v>8</v>
      </c>
      <c r="I1132" s="184" t="s">
        <v>714</v>
      </c>
      <c r="J1132" s="149">
        <v>15000</v>
      </c>
      <c r="K1132" s="138">
        <v>41334</v>
      </c>
      <c r="L1132" s="205">
        <v>15000</v>
      </c>
    </row>
    <row r="1133" spans="1:12" ht="25.5">
      <c r="A1133" s="1">
        <v>435</v>
      </c>
      <c r="B1133" s="46">
        <v>4940305</v>
      </c>
      <c r="C1133" s="28">
        <v>80017210727</v>
      </c>
      <c r="D1133" s="2" t="s">
        <v>715</v>
      </c>
      <c r="E1133" s="1">
        <v>4</v>
      </c>
      <c r="I1133" s="184" t="s">
        <v>716</v>
      </c>
      <c r="J1133" s="149">
        <v>74600</v>
      </c>
      <c r="L1133" s="205">
        <v>74600</v>
      </c>
    </row>
    <row r="1134" spans="1:12">
      <c r="A1134" s="1">
        <v>436</v>
      </c>
      <c r="B1134" s="46">
        <v>4945615</v>
      </c>
      <c r="C1134" s="28">
        <v>80017210727</v>
      </c>
      <c r="D1134" s="2" t="s">
        <v>717</v>
      </c>
      <c r="E1134" s="1">
        <v>8</v>
      </c>
      <c r="J1134" s="149">
        <v>15000</v>
      </c>
      <c r="L1134" s="205">
        <v>15000</v>
      </c>
    </row>
    <row r="1135" spans="1:12">
      <c r="A1135" s="1">
        <v>437</v>
      </c>
      <c r="B1135" s="46">
        <v>4981791</v>
      </c>
      <c r="C1135" s="28">
        <v>80017210727</v>
      </c>
      <c r="D1135" s="2" t="s">
        <v>718</v>
      </c>
      <c r="E1135" s="1">
        <v>8</v>
      </c>
      <c r="I1135" s="184" t="s">
        <v>719</v>
      </c>
      <c r="J1135" s="149">
        <v>6600</v>
      </c>
      <c r="K1135" s="138">
        <v>41390</v>
      </c>
      <c r="L1135" s="205">
        <v>6600</v>
      </c>
    </row>
    <row r="1136" spans="1:12">
      <c r="A1136" s="1">
        <v>438</v>
      </c>
      <c r="B1136" s="46">
        <v>4980589</v>
      </c>
      <c r="C1136" s="28">
        <v>80017210727</v>
      </c>
      <c r="D1136" s="2" t="s">
        <v>720</v>
      </c>
      <c r="E1136" s="1">
        <v>8</v>
      </c>
      <c r="I1136" s="184" t="s">
        <v>721</v>
      </c>
      <c r="J1136" s="149">
        <v>10000</v>
      </c>
      <c r="L1136" s="205">
        <v>10000</v>
      </c>
    </row>
    <row r="1137" spans="1:12">
      <c r="A1137" s="1">
        <v>439</v>
      </c>
      <c r="B1137" s="46">
        <v>4926877</v>
      </c>
      <c r="C1137" s="28">
        <v>80017210727</v>
      </c>
      <c r="D1137" s="2" t="s">
        <v>722</v>
      </c>
      <c r="E1137" s="1">
        <v>8</v>
      </c>
      <c r="I1137" s="184" t="s">
        <v>723</v>
      </c>
      <c r="J1137" s="149">
        <v>5000</v>
      </c>
      <c r="L1137" s="205">
        <v>5000</v>
      </c>
    </row>
    <row r="1138" spans="1:12" ht="25.5">
      <c r="A1138" s="1">
        <v>440</v>
      </c>
      <c r="B1138" s="46">
        <v>5076524</v>
      </c>
      <c r="C1138" s="28">
        <v>80017210727</v>
      </c>
      <c r="D1138" s="2" t="s">
        <v>724</v>
      </c>
      <c r="E1138" s="1">
        <v>8</v>
      </c>
      <c r="I1138" s="184" t="s">
        <v>725</v>
      </c>
      <c r="J1138" s="149">
        <v>3192</v>
      </c>
      <c r="K1138" s="2" t="s">
        <v>726</v>
      </c>
      <c r="L1138" s="205">
        <v>3192</v>
      </c>
    </row>
    <row r="1139" spans="1:12" ht="25.5">
      <c r="A1139" s="1">
        <v>441</v>
      </c>
      <c r="B1139" s="46">
        <v>5073578</v>
      </c>
      <c r="C1139" s="28">
        <v>80017210727</v>
      </c>
      <c r="D1139" s="2" t="s">
        <v>727</v>
      </c>
      <c r="E1139" s="1">
        <v>8</v>
      </c>
      <c r="I1139" s="184" t="s">
        <v>728</v>
      </c>
      <c r="J1139" s="149">
        <v>1400</v>
      </c>
      <c r="K1139" s="2" t="s">
        <v>726</v>
      </c>
      <c r="L1139" s="205">
        <v>1400</v>
      </c>
    </row>
    <row r="1140" spans="1:12" ht="25.5">
      <c r="A1140" s="1">
        <v>442</v>
      </c>
      <c r="B1140" s="46">
        <v>5082800</v>
      </c>
      <c r="C1140" s="28">
        <v>80017210727</v>
      </c>
      <c r="D1140" s="2" t="s">
        <v>729</v>
      </c>
      <c r="E1140" s="1">
        <v>8</v>
      </c>
      <c r="I1140" s="184" t="s">
        <v>730</v>
      </c>
      <c r="J1140" s="149">
        <v>4900</v>
      </c>
      <c r="K1140" s="2" t="s">
        <v>726</v>
      </c>
      <c r="L1140" s="205">
        <v>4900</v>
      </c>
    </row>
    <row r="1141" spans="1:12" ht="25.5">
      <c r="A1141" s="1">
        <v>443</v>
      </c>
      <c r="B1141" s="46">
        <v>5068801</v>
      </c>
      <c r="C1141" s="28">
        <v>80017210727</v>
      </c>
      <c r="D1141" s="2" t="s">
        <v>731</v>
      </c>
      <c r="E1141" s="1">
        <v>8</v>
      </c>
      <c r="I1141" s="184" t="s">
        <v>732</v>
      </c>
      <c r="J1141" s="149">
        <v>2000</v>
      </c>
      <c r="K1141" s="2" t="s">
        <v>726</v>
      </c>
      <c r="L1141" s="205">
        <v>2000</v>
      </c>
    </row>
    <row r="1142" spans="1:12" ht="25.5">
      <c r="A1142" s="1">
        <v>444</v>
      </c>
      <c r="B1142" s="46">
        <v>5072606</v>
      </c>
      <c r="C1142" s="28">
        <v>80017210727</v>
      </c>
      <c r="D1142" s="2" t="s">
        <v>733</v>
      </c>
      <c r="E1142" s="1">
        <v>8</v>
      </c>
      <c r="I1142" s="184" t="s">
        <v>734</v>
      </c>
      <c r="J1142" s="149">
        <v>1500</v>
      </c>
      <c r="K1142" s="2" t="s">
        <v>726</v>
      </c>
      <c r="L1142" s="205">
        <v>1500</v>
      </c>
    </row>
    <row r="1143" spans="1:12" ht="25.5">
      <c r="A1143" s="1">
        <v>445</v>
      </c>
      <c r="B1143" s="46">
        <v>5045899</v>
      </c>
      <c r="C1143" s="28">
        <v>80017210727</v>
      </c>
      <c r="D1143" s="2" t="s">
        <v>735</v>
      </c>
      <c r="E1143" s="1">
        <v>8</v>
      </c>
      <c r="I1143" s="184" t="s">
        <v>736</v>
      </c>
      <c r="J1143" s="149">
        <v>3630</v>
      </c>
      <c r="K1143" s="2" t="s">
        <v>726</v>
      </c>
      <c r="L1143" s="205">
        <v>3630</v>
      </c>
    </row>
    <row r="1144" spans="1:12" ht="25.5">
      <c r="A1144" s="1">
        <v>446</v>
      </c>
      <c r="B1144" s="46">
        <v>5069327</v>
      </c>
      <c r="C1144" s="28">
        <v>80017210727</v>
      </c>
      <c r="D1144" s="2" t="s">
        <v>737</v>
      </c>
      <c r="E1144" s="1">
        <v>8</v>
      </c>
      <c r="I1144" s="184" t="s">
        <v>738</v>
      </c>
      <c r="J1144" s="149">
        <v>3500</v>
      </c>
      <c r="K1144" s="2" t="s">
        <v>726</v>
      </c>
      <c r="L1144" s="205">
        <v>3500</v>
      </c>
    </row>
    <row r="1145" spans="1:12" ht="25.5">
      <c r="A1145" s="1">
        <v>447</v>
      </c>
      <c r="B1145" s="46">
        <v>5076539</v>
      </c>
      <c r="C1145" s="28">
        <v>80017210727</v>
      </c>
      <c r="D1145" s="2" t="s">
        <v>739</v>
      </c>
      <c r="E1145" s="1">
        <v>8</v>
      </c>
      <c r="I1145" s="184" t="s">
        <v>740</v>
      </c>
      <c r="J1145" s="149">
        <v>1500</v>
      </c>
      <c r="K1145" s="2" t="s">
        <v>726</v>
      </c>
      <c r="L1145" s="205">
        <v>1500</v>
      </c>
    </row>
    <row r="1146" spans="1:12" ht="25.5">
      <c r="A1146" s="1">
        <v>448</v>
      </c>
      <c r="B1146" s="46">
        <v>5069680</v>
      </c>
      <c r="C1146" s="28">
        <v>80017210727</v>
      </c>
      <c r="D1146" s="2" t="s">
        <v>741</v>
      </c>
      <c r="E1146" s="1">
        <v>8</v>
      </c>
      <c r="I1146" s="184" t="s">
        <v>742</v>
      </c>
      <c r="J1146" s="149">
        <v>3100</v>
      </c>
      <c r="K1146" s="2" t="s">
        <v>726</v>
      </c>
      <c r="L1146" s="205">
        <v>3100</v>
      </c>
    </row>
    <row r="1147" spans="1:12" ht="25.5">
      <c r="A1147" s="1">
        <v>449</v>
      </c>
      <c r="B1147" s="46">
        <v>5047406</v>
      </c>
      <c r="C1147" s="28">
        <v>80017210727</v>
      </c>
      <c r="D1147" s="2" t="s">
        <v>743</v>
      </c>
      <c r="E1147" s="1">
        <v>8</v>
      </c>
      <c r="I1147" s="184" t="s">
        <v>744</v>
      </c>
      <c r="J1147" s="149">
        <v>2420</v>
      </c>
      <c r="K1147" s="2" t="s">
        <v>726</v>
      </c>
      <c r="L1147" s="205">
        <v>2420</v>
      </c>
    </row>
    <row r="1148" spans="1:12" ht="25.5">
      <c r="A1148" s="1">
        <v>450</v>
      </c>
      <c r="B1148" s="46">
        <v>5073440</v>
      </c>
      <c r="C1148" s="28">
        <v>80017210727</v>
      </c>
      <c r="D1148" s="2" t="s">
        <v>727</v>
      </c>
      <c r="E1148" s="1">
        <v>8</v>
      </c>
      <c r="I1148" s="184" t="s">
        <v>745</v>
      </c>
      <c r="J1148" s="149">
        <v>900</v>
      </c>
      <c r="K1148" s="2" t="s">
        <v>726</v>
      </c>
      <c r="L1148" s="205">
        <v>900</v>
      </c>
    </row>
    <row r="1149" spans="1:12" ht="25.5">
      <c r="A1149" s="1">
        <v>451</v>
      </c>
      <c r="B1149" s="46">
        <v>5069239</v>
      </c>
      <c r="C1149" s="28">
        <v>80017210727</v>
      </c>
      <c r="D1149" s="2" t="s">
        <v>746</v>
      </c>
      <c r="E1149" s="1">
        <v>8</v>
      </c>
      <c r="I1149" s="184" t="s">
        <v>747</v>
      </c>
      <c r="J1149" s="149">
        <v>1000</v>
      </c>
      <c r="K1149" s="2" t="s">
        <v>726</v>
      </c>
      <c r="L1149" s="205">
        <v>1000</v>
      </c>
    </row>
    <row r="1150" spans="1:12" ht="25.5">
      <c r="A1150" s="1">
        <v>452</v>
      </c>
      <c r="B1150" s="46">
        <v>5076965</v>
      </c>
      <c r="C1150" s="28">
        <v>80017210727</v>
      </c>
      <c r="D1150" s="2" t="s">
        <v>748</v>
      </c>
      <c r="E1150" s="1">
        <v>8</v>
      </c>
      <c r="I1150" s="184" t="s">
        <v>749</v>
      </c>
      <c r="J1150" s="149">
        <v>3000</v>
      </c>
      <c r="K1150" s="2" t="s">
        <v>726</v>
      </c>
      <c r="L1150" s="205">
        <v>3000</v>
      </c>
    </row>
    <row r="1151" spans="1:12" ht="25.5">
      <c r="A1151" s="1">
        <v>453</v>
      </c>
      <c r="B1151" s="46">
        <v>5068914</v>
      </c>
      <c r="C1151" s="28">
        <v>80017210727</v>
      </c>
      <c r="D1151" s="2" t="s">
        <v>750</v>
      </c>
      <c r="E1151" s="1">
        <v>8</v>
      </c>
      <c r="I1151" s="184" t="s">
        <v>751</v>
      </c>
      <c r="J1151" s="149">
        <v>2000</v>
      </c>
      <c r="K1151" s="2" t="s">
        <v>726</v>
      </c>
      <c r="L1151" s="205">
        <v>2000</v>
      </c>
    </row>
    <row r="1152" spans="1:12" ht="25.5">
      <c r="A1152" s="1">
        <v>454</v>
      </c>
      <c r="B1152" s="46">
        <v>5068854</v>
      </c>
      <c r="C1152" s="28">
        <v>80017210727</v>
      </c>
      <c r="D1152" s="2" t="s">
        <v>752</v>
      </c>
      <c r="E1152" s="1">
        <v>8</v>
      </c>
      <c r="I1152" s="184" t="s">
        <v>753</v>
      </c>
      <c r="J1152" s="149">
        <v>1100</v>
      </c>
      <c r="K1152" s="2" t="s">
        <v>726</v>
      </c>
      <c r="L1152" s="205">
        <v>1100</v>
      </c>
    </row>
    <row r="1153" spans="1:12" ht="25.5">
      <c r="A1153" s="1">
        <v>455</v>
      </c>
      <c r="B1153" s="46">
        <v>5072633</v>
      </c>
      <c r="C1153" s="28">
        <v>80017210727</v>
      </c>
      <c r="D1153" s="2" t="s">
        <v>754</v>
      </c>
      <c r="E1153" s="1">
        <v>8</v>
      </c>
      <c r="I1153" s="184" t="s">
        <v>755</v>
      </c>
      <c r="J1153" s="149">
        <v>2400</v>
      </c>
      <c r="K1153" s="2" t="s">
        <v>726</v>
      </c>
      <c r="L1153" s="205">
        <v>2400</v>
      </c>
    </row>
    <row r="1154" spans="1:12" ht="25.5">
      <c r="A1154" s="1">
        <v>456</v>
      </c>
      <c r="B1154" s="46">
        <v>5045731</v>
      </c>
      <c r="C1154" s="28">
        <v>80017210727</v>
      </c>
      <c r="D1154" s="2" t="s">
        <v>756</v>
      </c>
      <c r="E1154" s="1">
        <v>8</v>
      </c>
      <c r="I1154" s="184" t="s">
        <v>757</v>
      </c>
      <c r="J1154" s="149">
        <v>2000</v>
      </c>
      <c r="K1154" s="2" t="s">
        <v>726</v>
      </c>
      <c r="L1154" s="205">
        <v>2000</v>
      </c>
    </row>
    <row r="1155" spans="1:12" ht="25.5">
      <c r="A1155" s="1">
        <v>457</v>
      </c>
      <c r="B1155" s="46">
        <v>5076045</v>
      </c>
      <c r="C1155" s="28">
        <v>80017210727</v>
      </c>
      <c r="D1155" s="2" t="s">
        <v>758</v>
      </c>
      <c r="E1155" s="1">
        <v>8</v>
      </c>
      <c r="I1155" s="184" t="s">
        <v>759</v>
      </c>
      <c r="J1155" s="149">
        <v>2500</v>
      </c>
      <c r="K1155" s="2" t="s">
        <v>726</v>
      </c>
      <c r="L1155" s="205">
        <v>2500</v>
      </c>
    </row>
    <row r="1156" spans="1:12" ht="25.5">
      <c r="A1156" s="1">
        <v>458</v>
      </c>
      <c r="B1156" s="46">
        <v>5074338</v>
      </c>
      <c r="C1156" s="28">
        <v>80017210727</v>
      </c>
      <c r="D1156" s="2" t="s">
        <v>760</v>
      </c>
      <c r="E1156" s="1">
        <v>8</v>
      </c>
      <c r="I1156" s="184" t="s">
        <v>761</v>
      </c>
      <c r="J1156" s="149">
        <v>2000</v>
      </c>
      <c r="K1156" s="2" t="s">
        <v>726</v>
      </c>
      <c r="L1156" s="205">
        <v>2000</v>
      </c>
    </row>
    <row r="1157" spans="1:12" ht="25.5">
      <c r="A1157" s="1">
        <v>459</v>
      </c>
      <c r="B1157" s="46">
        <v>5069135</v>
      </c>
      <c r="C1157" s="28">
        <v>80017210727</v>
      </c>
      <c r="D1157" s="2" t="s">
        <v>762</v>
      </c>
      <c r="E1157" s="1">
        <v>8</v>
      </c>
      <c r="I1157" s="184" t="s">
        <v>763</v>
      </c>
      <c r="J1157" s="149">
        <v>1000</v>
      </c>
      <c r="K1157" s="2" t="s">
        <v>726</v>
      </c>
      <c r="L1157" s="205">
        <v>1000</v>
      </c>
    </row>
    <row r="1158" spans="1:12" ht="25.5">
      <c r="A1158" s="1">
        <v>460</v>
      </c>
      <c r="B1158" s="46">
        <v>5069015</v>
      </c>
      <c r="C1158" s="28">
        <v>80017210727</v>
      </c>
      <c r="D1158" s="2" t="s">
        <v>764</v>
      </c>
      <c r="E1158" s="1">
        <v>8</v>
      </c>
      <c r="I1158" s="184" t="s">
        <v>765</v>
      </c>
      <c r="J1158" s="149">
        <v>1300</v>
      </c>
      <c r="K1158" s="2" t="s">
        <v>726</v>
      </c>
      <c r="L1158" s="205">
        <v>1300</v>
      </c>
    </row>
    <row r="1159" spans="1:12" ht="25.5">
      <c r="A1159" s="1">
        <v>461</v>
      </c>
      <c r="B1159" s="46">
        <v>5051407</v>
      </c>
      <c r="C1159" s="28">
        <v>80017210727</v>
      </c>
      <c r="D1159" s="2" t="s">
        <v>766</v>
      </c>
      <c r="E1159" s="1">
        <v>8</v>
      </c>
      <c r="I1159" s="184" t="s">
        <v>767</v>
      </c>
      <c r="J1159" s="149">
        <v>1000</v>
      </c>
      <c r="K1159" s="2" t="s">
        <v>726</v>
      </c>
      <c r="L1159" s="205">
        <v>1000</v>
      </c>
    </row>
    <row r="1160" spans="1:12" ht="25.5">
      <c r="A1160" s="1">
        <v>462</v>
      </c>
      <c r="B1160" s="46">
        <v>5047395</v>
      </c>
      <c r="C1160" s="28">
        <v>80017210727</v>
      </c>
      <c r="D1160" s="2" t="s">
        <v>768</v>
      </c>
      <c r="E1160" s="1">
        <v>8</v>
      </c>
      <c r="I1160" s="184" t="s">
        <v>769</v>
      </c>
      <c r="J1160" s="149">
        <v>1500</v>
      </c>
      <c r="K1160" s="2" t="s">
        <v>726</v>
      </c>
      <c r="L1160" s="205">
        <v>1500</v>
      </c>
    </row>
    <row r="1161" spans="1:12" ht="25.5">
      <c r="A1161" s="1">
        <v>463</v>
      </c>
      <c r="B1161" s="46">
        <v>5047390</v>
      </c>
      <c r="C1161" s="28">
        <v>80017210727</v>
      </c>
      <c r="D1161" s="2" t="s">
        <v>770</v>
      </c>
      <c r="E1161" s="1">
        <v>8</v>
      </c>
      <c r="I1161" s="184" t="s">
        <v>769</v>
      </c>
      <c r="J1161" s="149">
        <v>1500</v>
      </c>
      <c r="K1161" s="2" t="s">
        <v>726</v>
      </c>
      <c r="L1161" s="205">
        <v>1500</v>
      </c>
    </row>
    <row r="1162" spans="1:12" ht="25.5">
      <c r="A1162" s="1">
        <v>464</v>
      </c>
      <c r="B1162" s="46">
        <v>5047378</v>
      </c>
      <c r="C1162" s="28">
        <v>80017210727</v>
      </c>
      <c r="D1162" s="2" t="s">
        <v>771</v>
      </c>
      <c r="E1162" s="1">
        <v>8</v>
      </c>
      <c r="I1162" s="184" t="s">
        <v>769</v>
      </c>
      <c r="J1162" s="149">
        <v>1500</v>
      </c>
      <c r="K1162" s="2" t="s">
        <v>726</v>
      </c>
      <c r="L1162" s="205">
        <v>1500</v>
      </c>
    </row>
    <row r="1163" spans="1:12" ht="25.5">
      <c r="A1163" s="1">
        <v>465</v>
      </c>
      <c r="B1163" s="46">
        <v>5069075</v>
      </c>
      <c r="C1163" s="28">
        <v>80017210727</v>
      </c>
      <c r="D1163" s="2" t="s">
        <v>772</v>
      </c>
      <c r="E1163" s="1">
        <v>8</v>
      </c>
      <c r="I1163" s="184" t="s">
        <v>2183</v>
      </c>
      <c r="J1163" s="149">
        <v>1800</v>
      </c>
      <c r="K1163" s="2" t="s">
        <v>726</v>
      </c>
      <c r="L1163" s="205">
        <v>1800</v>
      </c>
    </row>
    <row r="1164" spans="1:12">
      <c r="A1164" s="1">
        <v>466</v>
      </c>
      <c r="B1164" s="46">
        <v>5068775</v>
      </c>
      <c r="C1164" s="28">
        <v>80017210727</v>
      </c>
      <c r="D1164" s="2" t="s">
        <v>773</v>
      </c>
      <c r="E1164" s="1">
        <v>8</v>
      </c>
      <c r="I1164" s="184" t="s">
        <v>2683</v>
      </c>
      <c r="J1164" s="149">
        <v>6000</v>
      </c>
      <c r="K1164" s="2" t="s">
        <v>726</v>
      </c>
      <c r="L1164" s="205">
        <v>6000</v>
      </c>
    </row>
    <row r="1165" spans="1:12" ht="25.5">
      <c r="A1165" s="1">
        <v>467</v>
      </c>
      <c r="B1165" s="46">
        <v>5045882</v>
      </c>
      <c r="C1165" s="28">
        <v>80017210727</v>
      </c>
      <c r="D1165" s="2" t="s">
        <v>2684</v>
      </c>
      <c r="E1165" s="1">
        <v>8</v>
      </c>
      <c r="I1165" s="184" t="s">
        <v>2685</v>
      </c>
      <c r="J1165" s="149">
        <v>3000</v>
      </c>
      <c r="K1165" s="2" t="s">
        <v>726</v>
      </c>
      <c r="L1165" s="205">
        <v>3000</v>
      </c>
    </row>
    <row r="1166" spans="1:12" ht="25.5">
      <c r="A1166" s="1">
        <v>468</v>
      </c>
      <c r="B1166" s="46">
        <v>5068768</v>
      </c>
      <c r="C1166" s="28">
        <v>80017210727</v>
      </c>
      <c r="D1166" s="2" t="s">
        <v>2686</v>
      </c>
      <c r="E1166" s="1">
        <v>8</v>
      </c>
      <c r="I1166" s="184" t="s">
        <v>2687</v>
      </c>
      <c r="J1166" s="149">
        <v>2400</v>
      </c>
      <c r="K1166" s="2" t="s">
        <v>726</v>
      </c>
      <c r="L1166" s="205">
        <v>2400</v>
      </c>
    </row>
    <row r="1167" spans="1:12" ht="25.5">
      <c r="A1167" s="1">
        <v>469</v>
      </c>
      <c r="B1167" s="46">
        <v>5069191</v>
      </c>
      <c r="C1167" s="28">
        <v>80017210727</v>
      </c>
      <c r="D1167" s="2" t="s">
        <v>2688</v>
      </c>
      <c r="E1167" s="1">
        <v>8</v>
      </c>
      <c r="I1167" s="184" t="s">
        <v>2689</v>
      </c>
      <c r="J1167" s="149">
        <v>1000</v>
      </c>
      <c r="K1167" s="2" t="s">
        <v>726</v>
      </c>
      <c r="L1167" s="205">
        <v>1000</v>
      </c>
    </row>
    <row r="1168" spans="1:12" ht="25.5">
      <c r="A1168" s="1">
        <v>470</v>
      </c>
      <c r="B1168" s="46">
        <v>5068840</v>
      </c>
      <c r="C1168" s="28">
        <v>80017210727</v>
      </c>
      <c r="D1168" s="2" t="s">
        <v>2690</v>
      </c>
      <c r="E1168" s="1">
        <v>8</v>
      </c>
      <c r="I1168" s="184" t="s">
        <v>2691</v>
      </c>
      <c r="J1168" s="149">
        <v>1800</v>
      </c>
      <c r="K1168" s="2" t="s">
        <v>726</v>
      </c>
      <c r="L1168" s="205">
        <v>1800</v>
      </c>
    </row>
    <row r="1169" spans="1:12" ht="25.5">
      <c r="A1169" s="1">
        <v>471</v>
      </c>
      <c r="B1169" s="46">
        <v>5046703</v>
      </c>
      <c r="C1169" s="28">
        <v>80017210727</v>
      </c>
      <c r="D1169" s="2" t="s">
        <v>2692</v>
      </c>
      <c r="E1169" s="1">
        <v>8</v>
      </c>
      <c r="I1169" s="184" t="s">
        <v>2693</v>
      </c>
      <c r="J1169" s="149">
        <v>2000</v>
      </c>
      <c r="K1169" s="2" t="s">
        <v>726</v>
      </c>
      <c r="L1169" s="205">
        <v>2000</v>
      </c>
    </row>
    <row r="1170" spans="1:12" ht="25.5">
      <c r="A1170" s="1">
        <v>472</v>
      </c>
      <c r="B1170" s="46">
        <v>5045712</v>
      </c>
      <c r="C1170" s="28">
        <v>80017210727</v>
      </c>
      <c r="D1170" s="2" t="s">
        <v>2694</v>
      </c>
      <c r="E1170" s="1">
        <v>8</v>
      </c>
      <c r="I1170" s="184" t="s">
        <v>2695</v>
      </c>
      <c r="J1170" s="149">
        <v>1000</v>
      </c>
      <c r="K1170" s="2" t="s">
        <v>726</v>
      </c>
      <c r="L1170" s="205">
        <v>1000</v>
      </c>
    </row>
    <row r="1171" spans="1:12" ht="25.5">
      <c r="A1171" s="1">
        <v>473</v>
      </c>
      <c r="B1171" s="46">
        <v>5045863</v>
      </c>
      <c r="C1171" s="28">
        <v>80017210727</v>
      </c>
      <c r="D1171" s="2" t="s">
        <v>2696</v>
      </c>
      <c r="E1171" s="1">
        <v>8</v>
      </c>
      <c r="I1171" s="184" t="s">
        <v>2697</v>
      </c>
      <c r="J1171" s="149">
        <v>2900</v>
      </c>
      <c r="K1171" s="2" t="s">
        <v>726</v>
      </c>
      <c r="L1171" s="205">
        <v>2900</v>
      </c>
    </row>
    <row r="1172" spans="1:12" ht="25.5">
      <c r="A1172" s="1">
        <v>474</v>
      </c>
      <c r="B1172" s="46">
        <v>5039465</v>
      </c>
      <c r="C1172" s="28">
        <v>80017210727</v>
      </c>
      <c r="D1172" s="2" t="s">
        <v>1033</v>
      </c>
      <c r="E1172" s="1">
        <v>4</v>
      </c>
      <c r="I1172" s="184" t="s">
        <v>1034</v>
      </c>
      <c r="J1172" s="149">
        <v>262663</v>
      </c>
      <c r="K1172" s="2" t="s">
        <v>726</v>
      </c>
      <c r="L1172" s="205">
        <v>262663</v>
      </c>
    </row>
    <row r="1173" spans="1:12" ht="51">
      <c r="A1173" s="1">
        <v>475</v>
      </c>
      <c r="B1173" s="46">
        <v>53066816</v>
      </c>
      <c r="C1173" s="28">
        <v>80017210727</v>
      </c>
      <c r="D1173" s="2" t="s">
        <v>1035</v>
      </c>
      <c r="E1173" s="1">
        <v>8</v>
      </c>
      <c r="J1173" s="149">
        <v>9975</v>
      </c>
      <c r="K1173" s="2" t="s">
        <v>726</v>
      </c>
      <c r="L1173" s="205">
        <v>9975</v>
      </c>
    </row>
    <row r="1174" spans="1:12">
      <c r="A1174" s="1">
        <v>476</v>
      </c>
      <c r="B1174" s="46">
        <v>5000506</v>
      </c>
      <c r="C1174" s="28">
        <v>80017210727</v>
      </c>
      <c r="D1174" s="2" t="s">
        <v>1036</v>
      </c>
      <c r="E1174" s="1">
        <v>8</v>
      </c>
      <c r="I1174" s="184" t="s">
        <v>1037</v>
      </c>
      <c r="J1174" s="149">
        <v>15000</v>
      </c>
      <c r="K1174" s="138">
        <v>41420</v>
      </c>
      <c r="L1174" s="205">
        <v>15000</v>
      </c>
    </row>
    <row r="1175" spans="1:12" ht="25.5">
      <c r="A1175" s="1">
        <v>477</v>
      </c>
      <c r="B1175" s="46">
        <v>5000521</v>
      </c>
      <c r="C1175" s="28">
        <v>80017210727</v>
      </c>
      <c r="D1175" s="2" t="s">
        <v>1038</v>
      </c>
      <c r="E1175" s="1">
        <v>8</v>
      </c>
      <c r="I1175" s="184" t="s">
        <v>1037</v>
      </c>
      <c r="J1175" s="149">
        <v>15000</v>
      </c>
      <c r="K1175" s="2" t="s">
        <v>1039</v>
      </c>
      <c r="L1175" s="205">
        <v>15000</v>
      </c>
    </row>
    <row r="1176" spans="1:12">
      <c r="A1176" s="1">
        <v>478</v>
      </c>
      <c r="B1176" s="46">
        <v>5000494</v>
      </c>
      <c r="C1176" s="28">
        <v>80017210727</v>
      </c>
      <c r="D1176" s="2" t="s">
        <v>1040</v>
      </c>
      <c r="E1176" s="1">
        <v>8</v>
      </c>
      <c r="I1176" s="184" t="s">
        <v>1037</v>
      </c>
      <c r="J1176" s="149">
        <v>30000</v>
      </c>
      <c r="K1176" s="138">
        <v>41493</v>
      </c>
      <c r="L1176" s="205">
        <v>30000</v>
      </c>
    </row>
    <row r="1177" spans="1:12">
      <c r="A1177" s="1">
        <v>479</v>
      </c>
      <c r="B1177" s="46">
        <v>5000482</v>
      </c>
      <c r="C1177" s="28">
        <v>80017210727</v>
      </c>
      <c r="D1177" s="2" t="s">
        <v>1041</v>
      </c>
      <c r="E1177" s="1">
        <v>8</v>
      </c>
      <c r="I1177" s="184" t="s">
        <v>1037</v>
      </c>
      <c r="J1177" s="149">
        <v>30000</v>
      </c>
      <c r="K1177" s="138">
        <v>41496</v>
      </c>
      <c r="L1177" s="205">
        <v>30000</v>
      </c>
    </row>
    <row r="1178" spans="1:12" ht="25.5">
      <c r="A1178" s="1">
        <v>480</v>
      </c>
      <c r="B1178" s="46">
        <v>5000529</v>
      </c>
      <c r="C1178" s="28">
        <v>80017210727</v>
      </c>
      <c r="D1178" s="2" t="s">
        <v>1042</v>
      </c>
      <c r="E1178" s="1">
        <v>4</v>
      </c>
      <c r="I1178" s="184" t="s">
        <v>1043</v>
      </c>
      <c r="J1178" s="149">
        <v>60000</v>
      </c>
      <c r="K1178" s="2" t="s">
        <v>1044</v>
      </c>
      <c r="L1178" s="205">
        <v>60000</v>
      </c>
    </row>
    <row r="1179" spans="1:12">
      <c r="A1179" s="1">
        <v>481</v>
      </c>
      <c r="B1179" s="46">
        <v>4986854</v>
      </c>
      <c r="C1179" s="28">
        <v>80017210727</v>
      </c>
      <c r="D1179" s="2" t="s">
        <v>1045</v>
      </c>
      <c r="E1179" s="1">
        <v>8</v>
      </c>
      <c r="I1179" s="184" t="s">
        <v>1046</v>
      </c>
      <c r="J1179" s="149">
        <v>25000</v>
      </c>
      <c r="K1179" s="2" t="s">
        <v>1047</v>
      </c>
      <c r="L1179" s="205">
        <v>25000</v>
      </c>
    </row>
    <row r="1180" spans="1:12">
      <c r="A1180" s="1">
        <v>482</v>
      </c>
      <c r="B1180" s="46">
        <v>5002703</v>
      </c>
      <c r="C1180" s="28">
        <v>80017210727</v>
      </c>
      <c r="D1180" s="2" t="s">
        <v>1048</v>
      </c>
      <c r="E1180" s="1">
        <v>8</v>
      </c>
      <c r="I1180" s="184" t="s">
        <v>1049</v>
      </c>
      <c r="J1180" s="149">
        <v>3250</v>
      </c>
      <c r="K1180" s="138">
        <v>41402</v>
      </c>
      <c r="L1180" s="205">
        <v>3250</v>
      </c>
    </row>
    <row r="1181" spans="1:12">
      <c r="A1181" s="1">
        <v>483</v>
      </c>
      <c r="B1181" s="46">
        <v>5029339</v>
      </c>
      <c r="C1181" s="28">
        <v>80017210727</v>
      </c>
      <c r="D1181" s="2" t="s">
        <v>1050</v>
      </c>
      <c r="E1181" s="1">
        <v>8</v>
      </c>
      <c r="I1181" s="184" t="s">
        <v>1049</v>
      </c>
      <c r="J1181" s="149">
        <v>900</v>
      </c>
      <c r="K1181" s="2" t="s">
        <v>1051</v>
      </c>
      <c r="L1181" s="205">
        <v>900</v>
      </c>
    </row>
    <row r="1182" spans="1:12">
      <c r="A1182" s="1">
        <v>484</v>
      </c>
      <c r="B1182" s="46">
        <v>4986854</v>
      </c>
      <c r="C1182" s="28">
        <v>80017210727</v>
      </c>
      <c r="D1182" s="2" t="s">
        <v>1052</v>
      </c>
      <c r="E1182" s="1">
        <v>8</v>
      </c>
      <c r="I1182" s="184" t="s">
        <v>1046</v>
      </c>
      <c r="J1182" s="149">
        <v>5000</v>
      </c>
      <c r="K1182" s="2" t="s">
        <v>1047</v>
      </c>
    </row>
    <row r="1183" spans="1:12">
      <c r="A1183" s="1">
        <v>485</v>
      </c>
      <c r="B1183" s="46">
        <v>5045554</v>
      </c>
      <c r="C1183" s="28">
        <v>80017210727</v>
      </c>
      <c r="D1183" s="2" t="s">
        <v>1053</v>
      </c>
      <c r="E1183" s="1">
        <v>4</v>
      </c>
      <c r="I1183" s="184" t="s">
        <v>1054</v>
      </c>
      <c r="J1183" s="149">
        <v>63000</v>
      </c>
      <c r="K1183" s="2" t="s">
        <v>1055</v>
      </c>
    </row>
    <row r="1184" spans="1:12" ht="38.25">
      <c r="A1184" s="1">
        <v>486</v>
      </c>
      <c r="C1184" s="28">
        <v>80017210727</v>
      </c>
      <c r="D1184" s="2" t="s">
        <v>1056</v>
      </c>
      <c r="E1184" s="1">
        <v>8</v>
      </c>
      <c r="I1184" s="184" t="s">
        <v>1057</v>
      </c>
      <c r="J1184" s="149">
        <v>23200</v>
      </c>
      <c r="K1184" s="2" t="s">
        <v>1058</v>
      </c>
      <c r="L1184" s="205">
        <v>23200</v>
      </c>
    </row>
    <row r="1185" spans="1:12">
      <c r="A1185" s="1">
        <v>487</v>
      </c>
      <c r="B1185" s="46">
        <v>5045494</v>
      </c>
      <c r="C1185" s="28">
        <v>80017210727</v>
      </c>
      <c r="D1185" s="2" t="s">
        <v>1059</v>
      </c>
      <c r="E1185" s="1">
        <v>8</v>
      </c>
      <c r="I1185" s="184" t="s">
        <v>1060</v>
      </c>
      <c r="J1185" s="149">
        <v>28100</v>
      </c>
      <c r="L1185" s="205">
        <v>28100</v>
      </c>
    </row>
    <row r="1186" spans="1:12" ht="25.5">
      <c r="A1186" s="1">
        <v>488</v>
      </c>
      <c r="C1186" s="28">
        <v>80017210727</v>
      </c>
      <c r="E1186" s="1">
        <v>8</v>
      </c>
      <c r="I1186" s="184" t="s">
        <v>1049</v>
      </c>
      <c r="J1186" s="149">
        <v>9800</v>
      </c>
      <c r="K1186" s="2" t="s">
        <v>1061</v>
      </c>
      <c r="L1186" s="205">
        <v>9800</v>
      </c>
    </row>
    <row r="1187" spans="1:12">
      <c r="A1187" s="1">
        <v>489</v>
      </c>
      <c r="B1187" s="46">
        <v>5045510</v>
      </c>
      <c r="C1187" s="28">
        <v>80017210727</v>
      </c>
      <c r="D1187" s="2" t="s">
        <v>1062</v>
      </c>
      <c r="E1187" s="1">
        <v>8</v>
      </c>
      <c r="I1187" s="184" t="s">
        <v>1063</v>
      </c>
      <c r="J1187" s="149">
        <v>25000</v>
      </c>
      <c r="K1187" s="2" t="s">
        <v>1064</v>
      </c>
      <c r="L1187" s="205">
        <v>25000</v>
      </c>
    </row>
    <row r="1188" spans="1:12">
      <c r="A1188" s="1">
        <v>490</v>
      </c>
      <c r="B1188" s="46">
        <v>5045527</v>
      </c>
      <c r="C1188" s="28">
        <v>80017210727</v>
      </c>
      <c r="D1188" s="2" t="s">
        <v>1065</v>
      </c>
      <c r="E1188" s="1">
        <v>8</v>
      </c>
      <c r="I1188" s="184" t="s">
        <v>1066</v>
      </c>
      <c r="J1188" s="149">
        <v>38500</v>
      </c>
      <c r="K1188" s="2" t="s">
        <v>1067</v>
      </c>
      <c r="L1188" s="205">
        <v>38500</v>
      </c>
    </row>
    <row r="1189" spans="1:12" ht="25.5">
      <c r="A1189" s="1">
        <v>491</v>
      </c>
      <c r="B1189" s="46">
        <v>5045560</v>
      </c>
      <c r="C1189" s="28">
        <v>80017210727</v>
      </c>
      <c r="D1189" s="2" t="s">
        <v>1068</v>
      </c>
      <c r="E1189" s="1">
        <v>8</v>
      </c>
      <c r="I1189" s="184" t="s">
        <v>1069</v>
      </c>
      <c r="J1189" s="149">
        <v>62500</v>
      </c>
      <c r="K1189" s="2" t="s">
        <v>1070</v>
      </c>
      <c r="L1189" s="205">
        <v>62500</v>
      </c>
    </row>
    <row r="1190" spans="1:12">
      <c r="A1190" s="1">
        <v>492</v>
      </c>
      <c r="B1190" s="46" t="s">
        <v>1071</v>
      </c>
      <c r="C1190" s="28">
        <v>80017210727</v>
      </c>
      <c r="D1190" s="2" t="s">
        <v>1072</v>
      </c>
      <c r="E1190" s="1">
        <v>8</v>
      </c>
      <c r="I1190" s="184" t="s">
        <v>1073</v>
      </c>
      <c r="J1190" s="149">
        <v>9700</v>
      </c>
      <c r="L1190" s="205">
        <v>9700</v>
      </c>
    </row>
    <row r="1191" spans="1:12">
      <c r="A1191" s="1">
        <v>493</v>
      </c>
      <c r="B1191" s="46">
        <v>5029357</v>
      </c>
      <c r="C1191" s="28">
        <v>80017210727</v>
      </c>
      <c r="D1191" s="2" t="s">
        <v>1074</v>
      </c>
      <c r="E1191" s="1">
        <v>8</v>
      </c>
      <c r="I1191" s="184" t="s">
        <v>1049</v>
      </c>
      <c r="J1191" s="149">
        <v>14500</v>
      </c>
      <c r="K1191" s="138">
        <v>41447</v>
      </c>
      <c r="L1191" s="205">
        <v>14500</v>
      </c>
    </row>
    <row r="1192" spans="1:12">
      <c r="A1192" s="1">
        <v>494</v>
      </c>
      <c r="B1192" s="46" t="s">
        <v>1075</v>
      </c>
      <c r="C1192" s="28">
        <v>80017210727</v>
      </c>
      <c r="D1192" s="2" t="s">
        <v>1076</v>
      </c>
      <c r="E1192" s="1">
        <v>8</v>
      </c>
      <c r="I1192" s="184" t="s">
        <v>4001</v>
      </c>
      <c r="J1192" s="149">
        <v>15004</v>
      </c>
      <c r="K1192" s="2" t="s">
        <v>1077</v>
      </c>
      <c r="L1192" s="205">
        <v>15004</v>
      </c>
    </row>
    <row r="1193" spans="1:12">
      <c r="A1193" s="1">
        <v>495</v>
      </c>
      <c r="B1193" s="46" t="s">
        <v>1078</v>
      </c>
      <c r="C1193" s="28">
        <v>80017210727</v>
      </c>
      <c r="D1193" s="2" t="s">
        <v>1079</v>
      </c>
      <c r="I1193" s="184" t="s">
        <v>1080</v>
      </c>
      <c r="J1193" s="149">
        <v>100000</v>
      </c>
      <c r="K1193" s="2" t="s">
        <v>1081</v>
      </c>
      <c r="L1193" s="205">
        <v>100000</v>
      </c>
    </row>
    <row r="1194" spans="1:12">
      <c r="A1194" s="1">
        <v>496</v>
      </c>
      <c r="B1194" s="46" t="s">
        <v>1082</v>
      </c>
      <c r="C1194" s="28">
        <v>80017210727</v>
      </c>
      <c r="D1194" s="2" t="s">
        <v>1083</v>
      </c>
      <c r="E1194" s="1">
        <v>8</v>
      </c>
      <c r="I1194" s="184" t="s">
        <v>1063</v>
      </c>
      <c r="J1194" s="149">
        <v>8000</v>
      </c>
      <c r="K1194" s="2" t="s">
        <v>1084</v>
      </c>
      <c r="L1194" s="205">
        <v>8000</v>
      </c>
    </row>
    <row r="1195" spans="1:12" ht="25.5">
      <c r="A1195" s="1">
        <v>497</v>
      </c>
      <c r="B1195" s="46" t="s">
        <v>1085</v>
      </c>
      <c r="C1195" s="28">
        <v>80017210727</v>
      </c>
      <c r="D1195" s="2" t="s">
        <v>1086</v>
      </c>
      <c r="E1195" s="1">
        <v>8</v>
      </c>
      <c r="I1195" s="184" t="s">
        <v>1087</v>
      </c>
      <c r="J1195" s="149">
        <v>30000</v>
      </c>
      <c r="K1195" s="2" t="s">
        <v>1088</v>
      </c>
      <c r="L1195" s="205">
        <v>30000</v>
      </c>
    </row>
    <row r="1196" spans="1:12">
      <c r="A1196" s="1">
        <v>498</v>
      </c>
      <c r="B1196" s="46" t="s">
        <v>1089</v>
      </c>
      <c r="C1196" s="28">
        <v>80017210727</v>
      </c>
      <c r="D1196" s="2" t="s">
        <v>1090</v>
      </c>
      <c r="E1196" s="1">
        <v>8</v>
      </c>
      <c r="I1196" s="184" t="s">
        <v>1037</v>
      </c>
      <c r="J1196" s="149">
        <f>3500*2</f>
        <v>7000</v>
      </c>
      <c r="K1196" s="138">
        <v>41548</v>
      </c>
      <c r="L1196" s="205">
        <f>3500*2</f>
        <v>7000</v>
      </c>
    </row>
    <row r="1197" spans="1:12">
      <c r="A1197" s="1">
        <v>499</v>
      </c>
      <c r="B1197" s="46" t="s">
        <v>1091</v>
      </c>
      <c r="C1197" s="28">
        <v>80017210727</v>
      </c>
      <c r="D1197" s="2" t="s">
        <v>1092</v>
      </c>
      <c r="E1197" s="1">
        <v>8</v>
      </c>
      <c r="I1197" s="184" t="s">
        <v>1093</v>
      </c>
      <c r="J1197" s="149">
        <f>17000</f>
        <v>17000</v>
      </c>
      <c r="K1197" s="138">
        <v>41548</v>
      </c>
      <c r="L1197" s="205">
        <f>17000</f>
        <v>17000</v>
      </c>
    </row>
    <row r="1198" spans="1:12">
      <c r="A1198" s="1">
        <v>500</v>
      </c>
      <c r="B1198" s="46" t="s">
        <v>1094</v>
      </c>
      <c r="C1198" s="28">
        <v>80017210727</v>
      </c>
      <c r="D1198" s="2" t="s">
        <v>1095</v>
      </c>
      <c r="E1198" s="1">
        <v>8</v>
      </c>
      <c r="I1198" s="184" t="s">
        <v>1096</v>
      </c>
      <c r="J1198" s="149">
        <f>17000</f>
        <v>17000</v>
      </c>
      <c r="K1198" s="138">
        <v>41548</v>
      </c>
      <c r="L1198" s="205">
        <f>17000</f>
        <v>17000</v>
      </c>
    </row>
    <row r="1199" spans="1:12">
      <c r="A1199" s="1">
        <v>501</v>
      </c>
      <c r="B1199" s="46" t="s">
        <v>1097</v>
      </c>
      <c r="C1199" s="28">
        <v>80017210727</v>
      </c>
      <c r="D1199" s="2" t="s">
        <v>1098</v>
      </c>
      <c r="E1199" s="1">
        <v>8</v>
      </c>
      <c r="I1199" s="184" t="s">
        <v>689</v>
      </c>
      <c r="J1199" s="149">
        <v>1500</v>
      </c>
      <c r="K1199" s="2" t="s">
        <v>1099</v>
      </c>
      <c r="L1199" s="205">
        <v>1500</v>
      </c>
    </row>
    <row r="1200" spans="1:12" ht="25.5">
      <c r="A1200" s="1">
        <v>502</v>
      </c>
      <c r="B1200" s="46" t="s">
        <v>1100</v>
      </c>
      <c r="C1200" s="28">
        <v>80017210727</v>
      </c>
      <c r="D1200" s="2" t="s">
        <v>1101</v>
      </c>
      <c r="E1200" s="1">
        <v>8</v>
      </c>
      <c r="I1200" s="184" t="s">
        <v>1049</v>
      </c>
      <c r="J1200" s="149">
        <v>4700</v>
      </c>
      <c r="K1200" s="2" t="s">
        <v>1102</v>
      </c>
      <c r="L1200" s="205">
        <v>4700</v>
      </c>
    </row>
    <row r="1201" spans="1:12" ht="25.5">
      <c r="A1201" s="1">
        <v>503</v>
      </c>
      <c r="B1201" s="46" t="s">
        <v>1103</v>
      </c>
      <c r="C1201" s="28">
        <v>80017210727</v>
      </c>
      <c r="D1201" s="2" t="s">
        <v>1104</v>
      </c>
      <c r="E1201" s="1">
        <v>8</v>
      </c>
      <c r="I1201" s="184" t="s">
        <v>1049</v>
      </c>
      <c r="J1201" s="149">
        <v>10000</v>
      </c>
      <c r="K1201" s="2" t="s">
        <v>1105</v>
      </c>
      <c r="L1201" s="205">
        <v>10000</v>
      </c>
    </row>
    <row r="1202" spans="1:12" ht="38.25">
      <c r="A1202" s="1">
        <v>504</v>
      </c>
      <c r="B1202" s="46" t="s">
        <v>1106</v>
      </c>
      <c r="C1202" s="28">
        <v>80017210727</v>
      </c>
      <c r="D1202" s="2" t="s">
        <v>1107</v>
      </c>
      <c r="E1202" s="1">
        <v>8</v>
      </c>
      <c r="I1202" s="184" t="s">
        <v>1049</v>
      </c>
      <c r="J1202" s="149">
        <v>3500</v>
      </c>
      <c r="K1202" s="2" t="s">
        <v>1108</v>
      </c>
      <c r="L1202" s="205">
        <v>3500</v>
      </c>
    </row>
    <row r="1203" spans="1:12" ht="25.5">
      <c r="A1203" s="1">
        <v>505</v>
      </c>
      <c r="B1203" s="46" t="s">
        <v>1109</v>
      </c>
      <c r="C1203" s="28">
        <v>80017210727</v>
      </c>
      <c r="D1203" s="2" t="s">
        <v>1110</v>
      </c>
      <c r="E1203" s="1">
        <v>8</v>
      </c>
      <c r="I1203" s="184" t="s">
        <v>1111</v>
      </c>
      <c r="J1203" s="149">
        <v>13000</v>
      </c>
      <c r="L1203" s="205">
        <v>13000</v>
      </c>
    </row>
    <row r="1204" spans="1:12">
      <c r="A1204" s="1">
        <v>506</v>
      </c>
      <c r="B1204" s="46" t="s">
        <v>1112</v>
      </c>
      <c r="C1204" s="28">
        <v>80017210727</v>
      </c>
      <c r="D1204" s="2" t="s">
        <v>1113</v>
      </c>
      <c r="E1204" s="1">
        <v>8</v>
      </c>
      <c r="I1204" s="184" t="s">
        <v>1037</v>
      </c>
      <c r="J1204" s="149">
        <v>13000</v>
      </c>
      <c r="K1204" s="138">
        <v>41532</v>
      </c>
      <c r="L1204" s="205">
        <v>13000</v>
      </c>
    </row>
    <row r="1205" spans="1:12" ht="25.5">
      <c r="A1205" s="1">
        <v>507</v>
      </c>
      <c r="B1205" s="46" t="s">
        <v>1114</v>
      </c>
      <c r="C1205" s="28">
        <v>80017210727</v>
      </c>
      <c r="D1205" s="2" t="s">
        <v>1115</v>
      </c>
      <c r="E1205" s="1">
        <v>8</v>
      </c>
      <c r="I1205" s="184" t="s">
        <v>1037</v>
      </c>
      <c r="J1205" s="149">
        <v>20000</v>
      </c>
      <c r="K1205" s="2" t="s">
        <v>1116</v>
      </c>
      <c r="L1205" s="205">
        <v>20000</v>
      </c>
    </row>
    <row r="1206" spans="1:12">
      <c r="A1206" s="1">
        <v>508</v>
      </c>
      <c r="B1206" s="46" t="s">
        <v>1117</v>
      </c>
      <c r="C1206" s="28">
        <v>80017210727</v>
      </c>
      <c r="D1206" s="2" t="s">
        <v>1118</v>
      </c>
      <c r="E1206" s="1">
        <v>8</v>
      </c>
      <c r="I1206" s="184" t="s">
        <v>1119</v>
      </c>
      <c r="J1206" s="149">
        <v>10000</v>
      </c>
      <c r="K1206" s="2" t="s">
        <v>1120</v>
      </c>
      <c r="L1206" s="205">
        <v>10000</v>
      </c>
    </row>
    <row r="1207" spans="1:12" ht="25.5">
      <c r="A1207" s="1">
        <v>509</v>
      </c>
      <c r="B1207" s="46">
        <v>5219272</v>
      </c>
      <c r="C1207" s="28">
        <v>80017210727</v>
      </c>
      <c r="D1207" s="2" t="s">
        <v>1121</v>
      </c>
      <c r="E1207" s="1">
        <v>8</v>
      </c>
      <c r="I1207" s="184" t="s">
        <v>1122</v>
      </c>
      <c r="J1207" s="149">
        <v>1500</v>
      </c>
      <c r="L1207" s="205">
        <v>1500</v>
      </c>
    </row>
    <row r="1208" spans="1:12" ht="25.5">
      <c r="A1208" s="1">
        <v>510</v>
      </c>
      <c r="B1208" s="46" t="s">
        <v>1123</v>
      </c>
      <c r="C1208" s="28">
        <v>80017210727</v>
      </c>
      <c r="D1208" s="2" t="s">
        <v>1124</v>
      </c>
      <c r="E1208" s="1">
        <v>8</v>
      </c>
      <c r="I1208" s="184" t="s">
        <v>1049</v>
      </c>
      <c r="J1208" s="149">
        <v>2800</v>
      </c>
      <c r="K1208" s="2" t="s">
        <v>1125</v>
      </c>
      <c r="L1208" s="205">
        <v>2800</v>
      </c>
    </row>
    <row r="1209" spans="1:12" ht="25.5">
      <c r="A1209" s="1">
        <v>511</v>
      </c>
      <c r="B1209" s="46" t="s">
        <v>0</v>
      </c>
      <c r="C1209" s="28">
        <v>80017210727</v>
      </c>
      <c r="D1209" s="2" t="s">
        <v>1</v>
      </c>
      <c r="E1209" s="1">
        <v>8</v>
      </c>
      <c r="I1209" s="184" t="s">
        <v>1049</v>
      </c>
      <c r="J1209" s="149">
        <v>10500</v>
      </c>
      <c r="K1209" s="2" t="s">
        <v>2</v>
      </c>
      <c r="L1209" s="205">
        <v>10500</v>
      </c>
    </row>
    <row r="1210" spans="1:12">
      <c r="A1210" s="1">
        <v>512</v>
      </c>
      <c r="B1210" s="46" t="s">
        <v>3</v>
      </c>
      <c r="C1210" s="28">
        <v>80017210727</v>
      </c>
      <c r="D1210" s="2" t="s">
        <v>4</v>
      </c>
      <c r="E1210" s="1">
        <v>8</v>
      </c>
      <c r="I1210" s="184" t="s">
        <v>5</v>
      </c>
      <c r="J1210" s="149">
        <v>13000</v>
      </c>
      <c r="K1210" s="2" t="s">
        <v>6</v>
      </c>
      <c r="L1210" s="205">
        <v>13000</v>
      </c>
    </row>
    <row r="1211" spans="1:12">
      <c r="A1211" s="1">
        <v>513</v>
      </c>
      <c r="B1211" s="46" t="s">
        <v>7</v>
      </c>
      <c r="C1211" s="28">
        <v>80017210727</v>
      </c>
      <c r="D1211" s="2" t="s">
        <v>8</v>
      </c>
      <c r="E1211" s="1">
        <v>8</v>
      </c>
      <c r="I1211" s="184" t="s">
        <v>9</v>
      </c>
      <c r="J1211" s="149">
        <v>13000</v>
      </c>
      <c r="K1211" s="2" t="s">
        <v>6</v>
      </c>
      <c r="L1211" s="205">
        <v>13000</v>
      </c>
    </row>
    <row r="1212" spans="1:12">
      <c r="A1212" s="1">
        <v>514</v>
      </c>
      <c r="B1212" s="46" t="s">
        <v>10</v>
      </c>
      <c r="C1212" s="28">
        <v>80017210727</v>
      </c>
      <c r="D1212" s="2" t="s">
        <v>11</v>
      </c>
      <c r="E1212" s="1">
        <v>8</v>
      </c>
      <c r="I1212" s="184" t="s">
        <v>12</v>
      </c>
      <c r="J1212" s="149">
        <v>3000</v>
      </c>
      <c r="K1212" s="2" t="s">
        <v>6</v>
      </c>
      <c r="L1212" s="205">
        <v>3000</v>
      </c>
    </row>
    <row r="1213" spans="1:12" ht="25.5">
      <c r="A1213" s="1">
        <v>515</v>
      </c>
      <c r="B1213" s="46" t="s">
        <v>13</v>
      </c>
      <c r="C1213" s="28">
        <v>80017210727</v>
      </c>
      <c r="D1213" s="2" t="s">
        <v>14</v>
      </c>
      <c r="E1213" s="1">
        <v>8</v>
      </c>
      <c r="I1213" s="184" t="s">
        <v>15</v>
      </c>
      <c r="J1213" s="149">
        <v>6000</v>
      </c>
      <c r="K1213" s="2" t="s">
        <v>16</v>
      </c>
      <c r="L1213" s="205">
        <v>6000</v>
      </c>
    </row>
    <row r="1214" spans="1:12" ht="25.5">
      <c r="A1214" s="1">
        <v>516</v>
      </c>
      <c r="B1214" s="46" t="s">
        <v>17</v>
      </c>
      <c r="C1214" s="28">
        <v>80017210727</v>
      </c>
      <c r="D1214" s="2" t="s">
        <v>18</v>
      </c>
      <c r="E1214" s="1">
        <v>8</v>
      </c>
      <c r="I1214" s="184" t="s">
        <v>19</v>
      </c>
      <c r="J1214" s="149">
        <v>30000</v>
      </c>
      <c r="K1214" s="2" t="s">
        <v>20</v>
      </c>
      <c r="L1214" s="205">
        <v>30000</v>
      </c>
    </row>
    <row r="1215" spans="1:12" ht="51">
      <c r="A1215" s="1">
        <v>517</v>
      </c>
      <c r="B1215" s="46" t="s">
        <v>21</v>
      </c>
      <c r="C1215" s="28">
        <v>80017210727</v>
      </c>
      <c r="D1215" s="2" t="s">
        <v>22</v>
      </c>
      <c r="E1215" s="1">
        <v>8</v>
      </c>
      <c r="I1215" s="184" t="s">
        <v>5</v>
      </c>
      <c r="J1215" s="149">
        <v>4750</v>
      </c>
      <c r="K1215" s="2" t="s">
        <v>23</v>
      </c>
      <c r="L1215" s="205">
        <v>4750</v>
      </c>
    </row>
    <row r="1216" spans="1:12" ht="38.25">
      <c r="A1216" s="1">
        <v>518</v>
      </c>
      <c r="B1216" s="46" t="s">
        <v>24</v>
      </c>
      <c r="C1216" s="28">
        <v>80017210727</v>
      </c>
      <c r="D1216" s="2" t="s">
        <v>25</v>
      </c>
      <c r="E1216" s="1">
        <v>8</v>
      </c>
      <c r="I1216" s="184" t="s">
        <v>26</v>
      </c>
      <c r="J1216" s="149">
        <v>3000</v>
      </c>
      <c r="K1216" s="2" t="s">
        <v>23</v>
      </c>
      <c r="L1216" s="205">
        <v>3000</v>
      </c>
    </row>
    <row r="1217" spans="1:12">
      <c r="A1217" s="1">
        <v>519</v>
      </c>
      <c r="B1217" s="46" t="s">
        <v>27</v>
      </c>
      <c r="C1217" s="28">
        <v>80017210727</v>
      </c>
      <c r="D1217" s="2" t="s">
        <v>28</v>
      </c>
      <c r="E1217" s="1">
        <v>8</v>
      </c>
      <c r="I1217" s="184" t="s">
        <v>1046</v>
      </c>
      <c r="J1217" s="149">
        <v>28500</v>
      </c>
      <c r="K1217" s="2" t="s">
        <v>29</v>
      </c>
      <c r="L1217" s="205">
        <v>28500</v>
      </c>
    </row>
    <row r="1218" spans="1:12" ht="25.5">
      <c r="A1218" s="1">
        <v>520</v>
      </c>
      <c r="B1218" s="46">
        <v>5281830</v>
      </c>
      <c r="C1218" s="28">
        <v>80017210727</v>
      </c>
      <c r="D1218" s="2" t="s">
        <v>30</v>
      </c>
      <c r="E1218" s="1">
        <v>8</v>
      </c>
      <c r="I1218" s="184" t="s">
        <v>31</v>
      </c>
      <c r="J1218" s="149">
        <v>3200</v>
      </c>
      <c r="K1218" s="2" t="s">
        <v>32</v>
      </c>
      <c r="L1218" s="205">
        <v>3200</v>
      </c>
    </row>
    <row r="1219" spans="1:12">
      <c r="A1219" s="1">
        <v>521</v>
      </c>
      <c r="C1219" s="28">
        <v>80017210727</v>
      </c>
      <c r="E1219" s="1">
        <v>8</v>
      </c>
    </row>
    <row r="1220" spans="1:12" ht="25.5">
      <c r="A1220" s="1">
        <v>522</v>
      </c>
      <c r="B1220" s="46" t="s">
        <v>33</v>
      </c>
      <c r="C1220" s="28">
        <v>80017210727</v>
      </c>
      <c r="D1220" s="2" t="s">
        <v>34</v>
      </c>
      <c r="E1220" s="1">
        <v>8</v>
      </c>
      <c r="I1220" s="184" t="s">
        <v>689</v>
      </c>
      <c r="J1220" s="149">
        <v>6700</v>
      </c>
      <c r="K1220" s="2" t="s">
        <v>35</v>
      </c>
      <c r="L1220" s="205">
        <v>6700</v>
      </c>
    </row>
    <row r="1221" spans="1:12">
      <c r="A1221" s="1">
        <v>523</v>
      </c>
      <c r="B1221" s="46" t="s">
        <v>36</v>
      </c>
      <c r="C1221" s="28">
        <v>80017210727</v>
      </c>
      <c r="D1221" s="2" t="s">
        <v>37</v>
      </c>
      <c r="E1221" s="1">
        <v>8</v>
      </c>
      <c r="I1221" s="184" t="s">
        <v>2207</v>
      </c>
      <c r="J1221" s="149">
        <v>12000</v>
      </c>
      <c r="K1221" s="2" t="s">
        <v>38</v>
      </c>
      <c r="L1221" s="205">
        <v>12000</v>
      </c>
    </row>
    <row r="1222" spans="1:12">
      <c r="A1222" s="1">
        <v>524</v>
      </c>
      <c r="B1222" s="46" t="s">
        <v>39</v>
      </c>
      <c r="C1222" s="28">
        <v>80017210727</v>
      </c>
      <c r="D1222" s="2" t="s">
        <v>40</v>
      </c>
      <c r="E1222" s="1">
        <v>8</v>
      </c>
      <c r="I1222" s="184" t="s">
        <v>4007</v>
      </c>
      <c r="J1222" s="149">
        <v>12500</v>
      </c>
      <c r="L1222" s="205">
        <v>12500</v>
      </c>
    </row>
    <row r="1223" spans="1:12" ht="25.5">
      <c r="A1223" s="1">
        <v>525</v>
      </c>
      <c r="B1223" s="46">
        <v>5281932</v>
      </c>
      <c r="C1223" s="28">
        <v>80017210727</v>
      </c>
      <c r="D1223" s="2" t="s">
        <v>41</v>
      </c>
      <c r="E1223" s="1">
        <v>8</v>
      </c>
      <c r="I1223" s="184" t="s">
        <v>699</v>
      </c>
      <c r="J1223" s="149">
        <v>10000</v>
      </c>
      <c r="K1223" s="2" t="s">
        <v>42</v>
      </c>
      <c r="L1223" s="205">
        <v>10000</v>
      </c>
    </row>
    <row r="1224" spans="1:12">
      <c r="A1224" s="1">
        <v>526</v>
      </c>
      <c r="B1224" s="46">
        <v>5319007</v>
      </c>
      <c r="C1224" s="28">
        <v>80017210727</v>
      </c>
      <c r="D1224" s="2" t="s">
        <v>43</v>
      </c>
      <c r="E1224" s="1">
        <v>8</v>
      </c>
      <c r="I1224" s="184" t="s">
        <v>44</v>
      </c>
      <c r="J1224" s="149">
        <v>14400</v>
      </c>
      <c r="K1224" s="2" t="s">
        <v>45</v>
      </c>
      <c r="L1224" s="205">
        <v>14400</v>
      </c>
    </row>
    <row r="1225" spans="1:12">
      <c r="A1225" s="1">
        <v>527</v>
      </c>
      <c r="C1225" s="28">
        <v>80017210727</v>
      </c>
      <c r="E1225" s="1">
        <v>8</v>
      </c>
    </row>
    <row r="1226" spans="1:12">
      <c r="A1226" s="1">
        <v>528</v>
      </c>
      <c r="B1226" s="46">
        <v>5319036</v>
      </c>
      <c r="C1226" s="28">
        <v>80017210727</v>
      </c>
      <c r="D1226" s="2" t="s">
        <v>46</v>
      </c>
      <c r="E1226" s="1">
        <v>8</v>
      </c>
      <c r="I1226" s="184" t="s">
        <v>47</v>
      </c>
      <c r="J1226" s="149">
        <v>3000</v>
      </c>
      <c r="L1226" s="205">
        <v>3000</v>
      </c>
    </row>
    <row r="1227" spans="1:12" ht="25.5">
      <c r="A1227" s="1">
        <v>529</v>
      </c>
      <c r="B1227" s="46">
        <v>5319049</v>
      </c>
      <c r="C1227" s="28">
        <v>80017210727</v>
      </c>
      <c r="D1227" s="2" t="s">
        <v>48</v>
      </c>
      <c r="E1227" s="1">
        <v>8</v>
      </c>
      <c r="I1227" s="184" t="s">
        <v>1046</v>
      </c>
      <c r="J1227" s="149">
        <v>4000</v>
      </c>
      <c r="K1227" s="2" t="s">
        <v>49</v>
      </c>
      <c r="L1227" s="205">
        <v>4000</v>
      </c>
    </row>
    <row r="1228" spans="1:12" ht="25.5">
      <c r="A1228" s="1">
        <v>530</v>
      </c>
      <c r="B1228" s="46">
        <v>5319020</v>
      </c>
      <c r="C1228" s="28">
        <v>80017210727</v>
      </c>
      <c r="D1228" s="2" t="s">
        <v>50</v>
      </c>
      <c r="E1228" s="1">
        <v>8</v>
      </c>
      <c r="I1228" s="184" t="s">
        <v>2207</v>
      </c>
      <c r="J1228" s="149">
        <v>20000</v>
      </c>
      <c r="K1228" s="2" t="s">
        <v>51</v>
      </c>
      <c r="L1228" s="205">
        <v>20000</v>
      </c>
    </row>
    <row r="1229" spans="1:12">
      <c r="A1229" s="1">
        <v>531</v>
      </c>
      <c r="B1229" s="46">
        <v>5319027</v>
      </c>
      <c r="C1229" s="28">
        <v>80017210727</v>
      </c>
      <c r="D1229" s="2" t="s">
        <v>52</v>
      </c>
      <c r="E1229" s="1">
        <v>8</v>
      </c>
      <c r="I1229" s="184" t="s">
        <v>712</v>
      </c>
      <c r="J1229" s="149">
        <v>5000</v>
      </c>
      <c r="K1229" s="2" t="s">
        <v>53</v>
      </c>
      <c r="L1229" s="205">
        <v>5000</v>
      </c>
    </row>
    <row r="1230" spans="1:12" ht="25.5">
      <c r="A1230" s="1">
        <v>532</v>
      </c>
      <c r="C1230" s="28">
        <v>80017210727</v>
      </c>
      <c r="D1230" s="2" t="s">
        <v>54</v>
      </c>
      <c r="E1230" s="1">
        <v>8</v>
      </c>
      <c r="I1230" s="184" t="s">
        <v>55</v>
      </c>
      <c r="J1230" s="149">
        <v>7000</v>
      </c>
      <c r="K1230" s="2" t="s">
        <v>56</v>
      </c>
      <c r="L1230" s="205">
        <v>7000</v>
      </c>
    </row>
    <row r="1231" spans="1:12">
      <c r="A1231" s="1">
        <v>533</v>
      </c>
      <c r="B1231" s="46" t="s">
        <v>57</v>
      </c>
      <c r="C1231" s="28">
        <v>80017210727</v>
      </c>
      <c r="D1231" s="2" t="s">
        <v>58</v>
      </c>
      <c r="E1231" s="1">
        <v>8</v>
      </c>
      <c r="I1231" s="184" t="s">
        <v>4001</v>
      </c>
      <c r="J1231" s="149">
        <v>10000</v>
      </c>
      <c r="K1231" s="2" t="s">
        <v>59</v>
      </c>
      <c r="L1231" s="205">
        <v>10000</v>
      </c>
    </row>
    <row r="1232" spans="1:12" ht="25.5">
      <c r="A1232" s="1">
        <v>534</v>
      </c>
      <c r="B1232" s="46" t="s">
        <v>60</v>
      </c>
      <c r="C1232" s="28">
        <v>80017210727</v>
      </c>
      <c r="D1232" s="2" t="s">
        <v>61</v>
      </c>
      <c r="E1232" s="1">
        <v>8</v>
      </c>
      <c r="I1232" s="184" t="s">
        <v>1049</v>
      </c>
      <c r="J1232" s="149">
        <v>8500</v>
      </c>
      <c r="K1232" s="2" t="s">
        <v>62</v>
      </c>
      <c r="L1232" s="205">
        <v>8500</v>
      </c>
    </row>
    <row r="1233" spans="1:12">
      <c r="A1233" s="1">
        <v>535</v>
      </c>
      <c r="C1233" s="28">
        <v>80017210727</v>
      </c>
      <c r="E1233" s="1">
        <v>8</v>
      </c>
    </row>
    <row r="1234" spans="1:12">
      <c r="A1234" s="1">
        <v>536</v>
      </c>
      <c r="B1234" s="46" t="s">
        <v>63</v>
      </c>
      <c r="C1234" s="28">
        <v>80017210727</v>
      </c>
      <c r="D1234" s="2" t="s">
        <v>64</v>
      </c>
      <c r="E1234" s="1">
        <v>8</v>
      </c>
      <c r="I1234" s="184" t="s">
        <v>65</v>
      </c>
      <c r="J1234" s="149">
        <v>25000</v>
      </c>
      <c r="K1234" s="2" t="s">
        <v>66</v>
      </c>
      <c r="L1234" s="205">
        <v>25000</v>
      </c>
    </row>
    <row r="1235" spans="1:12">
      <c r="A1235" s="1">
        <v>537</v>
      </c>
      <c r="B1235" s="46" t="s">
        <v>67</v>
      </c>
      <c r="C1235" s="28">
        <v>80017210727</v>
      </c>
      <c r="D1235" s="2" t="s">
        <v>68</v>
      </c>
      <c r="E1235" s="1">
        <v>8</v>
      </c>
      <c r="I1235" s="184" t="s">
        <v>69</v>
      </c>
      <c r="J1235" s="149">
        <v>10000</v>
      </c>
      <c r="L1235" s="205">
        <v>10000</v>
      </c>
    </row>
    <row r="1236" spans="1:12" ht="13.5" thickBot="1">
      <c r="A1236" s="1">
        <v>538</v>
      </c>
      <c r="B1236" s="46" t="s">
        <v>70</v>
      </c>
      <c r="C1236" s="28">
        <v>80017210727</v>
      </c>
      <c r="D1236" s="2" t="s">
        <v>71</v>
      </c>
      <c r="E1236" s="1">
        <v>8</v>
      </c>
      <c r="I1236" s="184" t="s">
        <v>72</v>
      </c>
      <c r="J1236" s="149">
        <v>10000</v>
      </c>
      <c r="L1236" s="205">
        <v>10000</v>
      </c>
    </row>
    <row r="1237" spans="1:12" ht="27" thickTop="1" thickBot="1">
      <c r="A1237" s="1">
        <v>539</v>
      </c>
      <c r="B1237" s="46" t="s">
        <v>2811</v>
      </c>
      <c r="C1237" s="28">
        <v>80017210727</v>
      </c>
      <c r="D1237" s="2" t="s">
        <v>2812</v>
      </c>
      <c r="E1237" s="1">
        <v>1</v>
      </c>
      <c r="L1237" s="221"/>
    </row>
    <row r="1238" spans="1:12">
      <c r="A1238" s="243">
        <v>540</v>
      </c>
      <c r="B1238" s="246" t="s">
        <v>2813</v>
      </c>
      <c r="C1238" s="230">
        <v>80017210727</v>
      </c>
      <c r="D1238" s="230" t="s">
        <v>2814</v>
      </c>
      <c r="E1238" s="243">
        <v>8</v>
      </c>
      <c r="F1238" s="2" t="s">
        <v>2815</v>
      </c>
      <c r="G1238" s="2" t="s">
        <v>2816</v>
      </c>
      <c r="H1238" s="230" t="s">
        <v>2815</v>
      </c>
      <c r="I1238" s="233" t="s">
        <v>2816</v>
      </c>
      <c r="J1238" s="236">
        <v>111400</v>
      </c>
      <c r="K1238" s="230" t="s">
        <v>2817</v>
      </c>
      <c r="L1238" s="240">
        <v>22280</v>
      </c>
    </row>
    <row r="1239" spans="1:12">
      <c r="A1239" s="245"/>
      <c r="B1239" s="248"/>
      <c r="C1239" s="232"/>
      <c r="D1239" s="232"/>
      <c r="E1239" s="245"/>
      <c r="F1239" s="2" t="s">
        <v>1950</v>
      </c>
      <c r="G1239" s="2" t="s">
        <v>2818</v>
      </c>
      <c r="H1239" s="232"/>
      <c r="I1239" s="235"/>
      <c r="J1239" s="236"/>
      <c r="K1239" s="232"/>
      <c r="L1239" s="242"/>
    </row>
    <row r="1240" spans="1:12" ht="38.25">
      <c r="A1240" s="1">
        <v>541</v>
      </c>
      <c r="B1240" s="46" t="s">
        <v>2819</v>
      </c>
      <c r="C1240" s="28">
        <v>80017210727</v>
      </c>
      <c r="D1240" s="2" t="s">
        <v>2820</v>
      </c>
      <c r="E1240" s="1">
        <v>4</v>
      </c>
      <c r="F1240" s="2" t="s">
        <v>2821</v>
      </c>
      <c r="G1240" s="2" t="s">
        <v>2822</v>
      </c>
      <c r="H1240" s="2" t="s">
        <v>2821</v>
      </c>
      <c r="I1240" s="184" t="s">
        <v>2822</v>
      </c>
      <c r="J1240" s="149">
        <v>1454545.45</v>
      </c>
      <c r="K1240" s="2" t="s">
        <v>2823</v>
      </c>
      <c r="L1240" s="205">
        <v>1417028.21</v>
      </c>
    </row>
    <row r="1241" spans="1:12" ht="38.25">
      <c r="A1241" s="1">
        <v>542</v>
      </c>
      <c r="B1241" s="46" t="s">
        <v>2824</v>
      </c>
      <c r="C1241" s="28">
        <v>80017210727</v>
      </c>
      <c r="D1241" s="2" t="s">
        <v>2825</v>
      </c>
      <c r="E1241" s="1">
        <v>23</v>
      </c>
      <c r="F1241" s="2" t="s">
        <v>2826</v>
      </c>
      <c r="G1241" s="2" t="s">
        <v>2827</v>
      </c>
      <c r="H1241" s="2" t="s">
        <v>2826</v>
      </c>
      <c r="I1241" s="184" t="s">
        <v>2827</v>
      </c>
      <c r="J1241" s="149">
        <v>7986</v>
      </c>
      <c r="K1241" s="2" t="s">
        <v>2828</v>
      </c>
      <c r="L1241" s="205">
        <v>2400</v>
      </c>
    </row>
    <row r="1242" spans="1:12" ht="25.5">
      <c r="A1242" s="1">
        <v>543</v>
      </c>
      <c r="B1242" s="46" t="s">
        <v>2829</v>
      </c>
      <c r="C1242" s="28">
        <v>80017210727</v>
      </c>
      <c r="D1242" s="2" t="s">
        <v>2830</v>
      </c>
      <c r="E1242" s="1">
        <v>23</v>
      </c>
      <c r="F1242" s="2" t="s">
        <v>2831</v>
      </c>
      <c r="G1242" s="2" t="s">
        <v>2832</v>
      </c>
      <c r="H1242" s="2" t="s">
        <v>2831</v>
      </c>
      <c r="I1242" s="184" t="s">
        <v>2832</v>
      </c>
      <c r="J1242" s="149">
        <v>9655.7999999999993</v>
      </c>
      <c r="K1242" s="2" t="s">
        <v>2828</v>
      </c>
      <c r="L1242" s="205">
        <v>6240</v>
      </c>
    </row>
    <row r="1243" spans="1:12" ht="63.75">
      <c r="A1243" s="243">
        <v>544</v>
      </c>
      <c r="B1243" s="246" t="s">
        <v>2833</v>
      </c>
      <c r="C1243" s="230">
        <v>80017210727</v>
      </c>
      <c r="D1243" s="230" t="s">
        <v>2834</v>
      </c>
      <c r="E1243" s="243">
        <v>8</v>
      </c>
      <c r="F1243" s="2" t="s">
        <v>2840</v>
      </c>
      <c r="G1243" s="2" t="s">
        <v>2841</v>
      </c>
      <c r="H1243" s="230" t="s">
        <v>1451</v>
      </c>
      <c r="I1243" s="233" t="s">
        <v>2835</v>
      </c>
      <c r="J1243" s="236">
        <v>1185.8</v>
      </c>
      <c r="K1243" s="230" t="s">
        <v>2836</v>
      </c>
      <c r="L1243" s="240">
        <v>980</v>
      </c>
    </row>
    <row r="1244" spans="1:12">
      <c r="A1244" s="244"/>
      <c r="B1244" s="247"/>
      <c r="C1244" s="231"/>
      <c r="D1244" s="231"/>
      <c r="E1244" s="244"/>
      <c r="F1244" s="10" t="s">
        <v>1451</v>
      </c>
      <c r="G1244" s="2" t="s">
        <v>2837</v>
      </c>
      <c r="H1244" s="231"/>
      <c r="I1244" s="234"/>
      <c r="J1244" s="236"/>
      <c r="K1244" s="231"/>
      <c r="L1244" s="241"/>
    </row>
    <row r="1245" spans="1:12">
      <c r="A1245" s="244"/>
      <c r="B1245" s="247"/>
      <c r="C1245" s="231"/>
      <c r="D1245" s="231"/>
      <c r="E1245" s="244"/>
      <c r="F1245" s="10" t="s">
        <v>1936</v>
      </c>
      <c r="G1245" s="2" t="s">
        <v>2838</v>
      </c>
      <c r="H1245" s="231"/>
      <c r="I1245" s="234"/>
      <c r="J1245" s="236"/>
      <c r="K1245" s="231"/>
      <c r="L1245" s="241"/>
    </row>
    <row r="1246" spans="1:12">
      <c r="A1246" s="244"/>
      <c r="B1246" s="247"/>
      <c r="C1246" s="231"/>
      <c r="D1246" s="231"/>
      <c r="E1246" s="244"/>
      <c r="F1246" s="10" t="s">
        <v>2966</v>
      </c>
      <c r="G1246" s="2" t="s">
        <v>2839</v>
      </c>
      <c r="H1246" s="231"/>
      <c r="I1246" s="234"/>
      <c r="J1246" s="236"/>
      <c r="K1246" s="231"/>
      <c r="L1246" s="241"/>
    </row>
    <row r="1247" spans="1:12">
      <c r="A1247" s="245"/>
      <c r="B1247" s="248"/>
      <c r="C1247" s="232"/>
      <c r="D1247" s="232"/>
      <c r="E1247" s="245"/>
      <c r="F1247" s="10" t="s">
        <v>1501</v>
      </c>
      <c r="G1247" s="2" t="s">
        <v>2842</v>
      </c>
      <c r="H1247" s="232"/>
      <c r="I1247" s="235"/>
      <c r="J1247" s="236"/>
      <c r="K1247" s="232"/>
      <c r="L1247" s="242"/>
    </row>
    <row r="1248" spans="1:12" ht="38.25">
      <c r="A1248" s="243">
        <v>545</v>
      </c>
      <c r="B1248" s="246" t="s">
        <v>2843</v>
      </c>
      <c r="C1248" s="230">
        <v>80017210727</v>
      </c>
      <c r="D1248" s="230" t="s">
        <v>2844</v>
      </c>
      <c r="E1248" s="243">
        <v>8</v>
      </c>
      <c r="F1248" s="2" t="s">
        <v>2848</v>
      </c>
      <c r="G1248" s="2" t="s">
        <v>2850</v>
      </c>
      <c r="H1248" s="230" t="s">
        <v>2845</v>
      </c>
      <c r="I1248" s="233" t="s">
        <v>2846</v>
      </c>
      <c r="J1248" s="236">
        <v>22000</v>
      </c>
      <c r="K1248" s="230" t="s">
        <v>2847</v>
      </c>
      <c r="L1248" s="240">
        <v>7500</v>
      </c>
    </row>
    <row r="1249" spans="1:12">
      <c r="A1249" s="245"/>
      <c r="B1249" s="248"/>
      <c r="C1249" s="232"/>
      <c r="D1249" s="232"/>
      <c r="E1249" s="245"/>
      <c r="F1249" s="10" t="s">
        <v>2849</v>
      </c>
      <c r="G1249" s="2" t="s">
        <v>2851</v>
      </c>
      <c r="H1249" s="232"/>
      <c r="I1249" s="235"/>
      <c r="J1249" s="236"/>
      <c r="K1249" s="232"/>
      <c r="L1249" s="242"/>
    </row>
    <row r="1250" spans="1:12" ht="63.75">
      <c r="A1250" s="243">
        <v>546</v>
      </c>
      <c r="B1250" s="246">
        <v>4748263694</v>
      </c>
      <c r="C1250" s="230">
        <v>80017210727</v>
      </c>
      <c r="D1250" s="230" t="s">
        <v>2852</v>
      </c>
      <c r="E1250" s="243">
        <v>8</v>
      </c>
      <c r="F1250" s="2" t="s">
        <v>2861</v>
      </c>
      <c r="G1250" s="2" t="s">
        <v>2863</v>
      </c>
      <c r="H1250" s="230" t="s">
        <v>2853</v>
      </c>
      <c r="I1250" s="233" t="s">
        <v>2854</v>
      </c>
      <c r="J1250" s="236">
        <v>18042</v>
      </c>
      <c r="K1250" s="230" t="s">
        <v>2855</v>
      </c>
      <c r="L1250" s="240"/>
    </row>
    <row r="1251" spans="1:12">
      <c r="A1251" s="244"/>
      <c r="B1251" s="247"/>
      <c r="C1251" s="231"/>
      <c r="D1251" s="231"/>
      <c r="E1251" s="244"/>
      <c r="F1251" s="10" t="s">
        <v>2853</v>
      </c>
      <c r="G1251" s="2" t="s">
        <v>2856</v>
      </c>
      <c r="H1251" s="231"/>
      <c r="I1251" s="234"/>
      <c r="J1251" s="236"/>
      <c r="K1251" s="231"/>
      <c r="L1251" s="241"/>
    </row>
    <row r="1252" spans="1:12">
      <c r="A1252" s="244"/>
      <c r="B1252" s="247"/>
      <c r="C1252" s="231"/>
      <c r="D1252" s="231"/>
      <c r="E1252" s="244"/>
      <c r="F1252" s="10" t="s">
        <v>2857</v>
      </c>
      <c r="G1252" s="2" t="s">
        <v>2858</v>
      </c>
      <c r="H1252" s="231"/>
      <c r="I1252" s="234"/>
      <c r="J1252" s="236"/>
      <c r="K1252" s="231"/>
      <c r="L1252" s="241"/>
    </row>
    <row r="1253" spans="1:12">
      <c r="A1253" s="244"/>
      <c r="B1253" s="247"/>
      <c r="C1253" s="231"/>
      <c r="D1253" s="231"/>
      <c r="E1253" s="244"/>
      <c r="F1253" s="10" t="s">
        <v>2859</v>
      </c>
      <c r="G1253" s="2" t="s">
        <v>2860</v>
      </c>
      <c r="H1253" s="231"/>
      <c r="I1253" s="234"/>
      <c r="J1253" s="236"/>
      <c r="K1253" s="231"/>
      <c r="L1253" s="241"/>
    </row>
    <row r="1254" spans="1:12">
      <c r="A1254" s="245"/>
      <c r="B1254" s="248"/>
      <c r="C1254" s="232"/>
      <c r="D1254" s="232"/>
      <c r="E1254" s="245"/>
      <c r="F1254" s="10" t="s">
        <v>2862</v>
      </c>
      <c r="G1254" s="2" t="s">
        <v>2864</v>
      </c>
      <c r="H1254" s="232"/>
      <c r="I1254" s="235"/>
      <c r="J1254" s="236"/>
      <c r="K1254" s="232"/>
      <c r="L1254" s="242"/>
    </row>
    <row r="1255" spans="1:12" ht="76.5">
      <c r="A1255" s="243">
        <v>547</v>
      </c>
      <c r="B1255" s="246" t="s">
        <v>2865</v>
      </c>
      <c r="C1255" s="230">
        <v>80017210727</v>
      </c>
      <c r="D1255" s="230" t="s">
        <v>2866</v>
      </c>
      <c r="E1255" s="243">
        <v>8</v>
      </c>
      <c r="F1255" s="2" t="s">
        <v>1543</v>
      </c>
      <c r="G1255" s="2" t="s">
        <v>1545</v>
      </c>
      <c r="H1255" s="230" t="s">
        <v>1543</v>
      </c>
      <c r="I1255" s="233" t="s">
        <v>2867</v>
      </c>
      <c r="J1255" s="236">
        <v>317.2</v>
      </c>
      <c r="K1255" s="230" t="s">
        <v>2868</v>
      </c>
      <c r="L1255" s="240">
        <v>260</v>
      </c>
    </row>
    <row r="1256" spans="1:12">
      <c r="A1256" s="244"/>
      <c r="B1256" s="247"/>
      <c r="C1256" s="231"/>
      <c r="D1256" s="231"/>
      <c r="E1256" s="244"/>
      <c r="F1256" s="10" t="s">
        <v>2869</v>
      </c>
      <c r="G1256" s="2" t="s">
        <v>1538</v>
      </c>
      <c r="H1256" s="231"/>
      <c r="I1256" s="234"/>
      <c r="J1256" s="236"/>
      <c r="K1256" s="231"/>
      <c r="L1256" s="241"/>
    </row>
    <row r="1257" spans="1:12">
      <c r="A1257" s="244"/>
      <c r="B1257" s="247"/>
      <c r="C1257" s="231"/>
      <c r="D1257" s="231"/>
      <c r="E1257" s="244"/>
      <c r="F1257" s="10" t="s">
        <v>1539</v>
      </c>
      <c r="G1257" s="2" t="s">
        <v>1540</v>
      </c>
      <c r="H1257" s="231"/>
      <c r="I1257" s="234"/>
      <c r="J1257" s="236"/>
      <c r="K1257" s="231"/>
      <c r="L1257" s="241"/>
    </row>
    <row r="1258" spans="1:12">
      <c r="A1258" s="244"/>
      <c r="B1258" s="247"/>
      <c r="C1258" s="231"/>
      <c r="D1258" s="231"/>
      <c r="E1258" s="244"/>
      <c r="F1258" s="10" t="s">
        <v>2083</v>
      </c>
      <c r="G1258" s="2" t="s">
        <v>1541</v>
      </c>
      <c r="H1258" s="231"/>
      <c r="I1258" s="234"/>
      <c r="J1258" s="236"/>
      <c r="K1258" s="231"/>
      <c r="L1258" s="241"/>
    </row>
    <row r="1259" spans="1:12">
      <c r="A1259" s="244"/>
      <c r="B1259" s="247"/>
      <c r="C1259" s="231"/>
      <c r="D1259" s="231"/>
      <c r="E1259" s="244"/>
      <c r="F1259" s="10" t="s">
        <v>2056</v>
      </c>
      <c r="G1259" s="2" t="s">
        <v>1542</v>
      </c>
      <c r="H1259" s="231"/>
      <c r="I1259" s="234"/>
      <c r="J1259" s="236"/>
      <c r="K1259" s="231"/>
      <c r="L1259" s="241"/>
    </row>
    <row r="1260" spans="1:12">
      <c r="A1260" s="245"/>
      <c r="B1260" s="248"/>
      <c r="C1260" s="232"/>
      <c r="D1260" s="232"/>
      <c r="E1260" s="245"/>
      <c r="F1260" s="10" t="s">
        <v>1544</v>
      </c>
      <c r="G1260" s="2" t="s">
        <v>1546</v>
      </c>
      <c r="H1260" s="232"/>
      <c r="I1260" s="235"/>
      <c r="J1260" s="236"/>
      <c r="K1260" s="232"/>
      <c r="L1260" s="242"/>
    </row>
    <row r="1261" spans="1:12" ht="13.5" thickBot="1">
      <c r="A1261" s="243">
        <v>548</v>
      </c>
      <c r="B1261" s="246" t="s">
        <v>1547</v>
      </c>
      <c r="C1261" s="230">
        <v>80017210727</v>
      </c>
      <c r="D1261" s="230" t="s">
        <v>1548</v>
      </c>
      <c r="E1261" s="243">
        <v>8</v>
      </c>
      <c r="F1261" s="69">
        <v>2067220745</v>
      </c>
      <c r="G1261" s="69" t="s">
        <v>1568</v>
      </c>
      <c r="H1261" s="230">
        <v>8397890586</v>
      </c>
      <c r="I1261" s="233" t="s">
        <v>1549</v>
      </c>
      <c r="J1261" s="236">
        <v>13356.07</v>
      </c>
      <c r="K1261" s="230" t="s">
        <v>2836</v>
      </c>
      <c r="L1261" s="240">
        <v>11038</v>
      </c>
    </row>
    <row r="1262" spans="1:12">
      <c r="A1262" s="244"/>
      <c r="B1262" s="247"/>
      <c r="C1262" s="231"/>
      <c r="D1262" s="231"/>
      <c r="E1262" s="244"/>
      <c r="F1262" s="10" t="s">
        <v>1550</v>
      </c>
      <c r="G1262" s="2" t="s">
        <v>1551</v>
      </c>
      <c r="H1262" s="231"/>
      <c r="I1262" s="234"/>
      <c r="J1262" s="236"/>
      <c r="K1262" s="231"/>
      <c r="L1262" s="241"/>
    </row>
    <row r="1263" spans="1:12">
      <c r="A1263" s="244"/>
      <c r="B1263" s="247"/>
      <c r="C1263" s="231"/>
      <c r="D1263" s="231"/>
      <c r="E1263" s="244"/>
      <c r="F1263" s="10" t="s">
        <v>1552</v>
      </c>
      <c r="G1263" s="2" t="s">
        <v>1553</v>
      </c>
      <c r="H1263" s="231"/>
      <c r="I1263" s="234"/>
      <c r="J1263" s="236"/>
      <c r="K1263" s="231"/>
      <c r="L1263" s="241"/>
    </row>
    <row r="1264" spans="1:12">
      <c r="A1264" s="244"/>
      <c r="B1264" s="247"/>
      <c r="C1264" s="231"/>
      <c r="D1264" s="231"/>
      <c r="E1264" s="244"/>
      <c r="F1264" s="10" t="s">
        <v>3431</v>
      </c>
      <c r="G1264" s="2" t="s">
        <v>1554</v>
      </c>
      <c r="H1264" s="231"/>
      <c r="I1264" s="234"/>
      <c r="J1264" s="236"/>
      <c r="K1264" s="231"/>
      <c r="L1264" s="241"/>
    </row>
    <row r="1265" spans="1:12">
      <c r="A1265" s="244"/>
      <c r="B1265" s="247"/>
      <c r="C1265" s="231"/>
      <c r="D1265" s="231"/>
      <c r="E1265" s="244"/>
      <c r="F1265" s="10" t="s">
        <v>3485</v>
      </c>
      <c r="G1265" s="2" t="s">
        <v>1555</v>
      </c>
      <c r="H1265" s="231"/>
      <c r="I1265" s="234"/>
      <c r="J1265" s="236"/>
      <c r="K1265" s="231"/>
      <c r="L1265" s="241"/>
    </row>
    <row r="1266" spans="1:12">
      <c r="A1266" s="244"/>
      <c r="B1266" s="247"/>
      <c r="C1266" s="231"/>
      <c r="D1266" s="231"/>
      <c r="E1266" s="244"/>
      <c r="F1266" s="10" t="s">
        <v>1172</v>
      </c>
      <c r="G1266" s="2" t="s">
        <v>1556</v>
      </c>
      <c r="H1266" s="231"/>
      <c r="I1266" s="234"/>
      <c r="J1266" s="236"/>
      <c r="K1266" s="231"/>
      <c r="L1266" s="241"/>
    </row>
    <row r="1267" spans="1:12">
      <c r="A1267" s="244"/>
      <c r="B1267" s="247"/>
      <c r="C1267" s="231"/>
      <c r="D1267" s="231"/>
      <c r="E1267" s="244"/>
      <c r="F1267" s="10" t="s">
        <v>1557</v>
      </c>
      <c r="G1267" s="2" t="s">
        <v>1558</v>
      </c>
      <c r="H1267" s="231"/>
      <c r="I1267" s="234"/>
      <c r="J1267" s="236"/>
      <c r="K1267" s="231"/>
      <c r="L1267" s="241"/>
    </row>
    <row r="1268" spans="1:12">
      <c r="A1268" s="244"/>
      <c r="B1268" s="247"/>
      <c r="C1268" s="231"/>
      <c r="D1268" s="231"/>
      <c r="E1268" s="244"/>
      <c r="F1268" s="10" t="s">
        <v>1559</v>
      </c>
      <c r="G1268" s="2" t="s">
        <v>1560</v>
      </c>
      <c r="H1268" s="231"/>
      <c r="I1268" s="234"/>
      <c r="J1268" s="236"/>
      <c r="K1268" s="231"/>
      <c r="L1268" s="241"/>
    </row>
    <row r="1269" spans="1:12">
      <c r="A1269" s="244"/>
      <c r="B1269" s="247"/>
      <c r="C1269" s="231"/>
      <c r="D1269" s="231"/>
      <c r="E1269" s="244"/>
      <c r="F1269" s="10" t="s">
        <v>1934</v>
      </c>
      <c r="G1269" s="2" t="s">
        <v>1561</v>
      </c>
      <c r="H1269" s="231"/>
      <c r="I1269" s="234"/>
      <c r="J1269" s="236"/>
      <c r="K1269" s="231"/>
      <c r="L1269" s="241"/>
    </row>
    <row r="1270" spans="1:12">
      <c r="A1270" s="244"/>
      <c r="B1270" s="247"/>
      <c r="C1270" s="231"/>
      <c r="D1270" s="231"/>
      <c r="E1270" s="244"/>
      <c r="F1270" s="10" t="s">
        <v>1562</v>
      </c>
      <c r="G1270" s="2" t="s">
        <v>1563</v>
      </c>
      <c r="H1270" s="231"/>
      <c r="I1270" s="234"/>
      <c r="J1270" s="236"/>
      <c r="K1270" s="231"/>
      <c r="L1270" s="241"/>
    </row>
    <row r="1271" spans="1:12">
      <c r="A1271" s="244"/>
      <c r="B1271" s="247"/>
      <c r="C1271" s="231"/>
      <c r="D1271" s="231"/>
      <c r="E1271" s="244"/>
      <c r="F1271" s="10" t="s">
        <v>2962</v>
      </c>
      <c r="G1271" s="2" t="s">
        <v>1564</v>
      </c>
      <c r="H1271" s="231"/>
      <c r="I1271" s="234"/>
      <c r="J1271" s="236"/>
      <c r="K1271" s="231"/>
      <c r="L1271" s="241"/>
    </row>
    <row r="1272" spans="1:12">
      <c r="A1272" s="244"/>
      <c r="B1272" s="247"/>
      <c r="C1272" s="231"/>
      <c r="D1272" s="231"/>
      <c r="E1272" s="244"/>
      <c r="F1272" s="10" t="s">
        <v>1565</v>
      </c>
      <c r="G1272" s="2" t="s">
        <v>1566</v>
      </c>
      <c r="H1272" s="231"/>
      <c r="I1272" s="234"/>
      <c r="J1272" s="236"/>
      <c r="K1272" s="231"/>
      <c r="L1272" s="241"/>
    </row>
    <row r="1273" spans="1:12" ht="13.5" thickBot="1">
      <c r="A1273" s="245"/>
      <c r="B1273" s="248"/>
      <c r="C1273" s="232"/>
      <c r="D1273" s="232"/>
      <c r="E1273" s="245"/>
      <c r="F1273" s="10" t="s">
        <v>1848</v>
      </c>
      <c r="G1273" s="2" t="s">
        <v>1567</v>
      </c>
      <c r="H1273" s="232"/>
      <c r="I1273" s="235"/>
      <c r="J1273" s="236"/>
      <c r="K1273" s="232"/>
      <c r="L1273" s="242"/>
    </row>
    <row r="1274" spans="1:12" ht="13.5" thickBot="1">
      <c r="A1274" s="243">
        <v>549</v>
      </c>
      <c r="B1274" s="246" t="s">
        <v>1569</v>
      </c>
      <c r="C1274" s="230">
        <v>80017210727</v>
      </c>
      <c r="D1274" s="230" t="s">
        <v>1570</v>
      </c>
      <c r="E1274" s="243">
        <v>8</v>
      </c>
      <c r="F1274" s="70">
        <v>4065690754</v>
      </c>
      <c r="G1274" s="69" t="s">
        <v>1573</v>
      </c>
      <c r="H1274" s="230">
        <v>6301350721</v>
      </c>
      <c r="I1274" s="233" t="s">
        <v>1571</v>
      </c>
      <c r="J1274" s="236">
        <v>26145.67</v>
      </c>
      <c r="K1274" s="230" t="s">
        <v>2836</v>
      </c>
      <c r="L1274" s="240">
        <v>21607.99</v>
      </c>
    </row>
    <row r="1275" spans="1:12">
      <c r="A1275" s="244"/>
      <c r="B1275" s="247"/>
      <c r="C1275" s="231"/>
      <c r="D1275" s="231"/>
      <c r="E1275" s="244"/>
      <c r="F1275" s="10" t="s">
        <v>1451</v>
      </c>
      <c r="G1275" s="2" t="s">
        <v>2961</v>
      </c>
      <c r="H1275" s="231"/>
      <c r="I1275" s="234"/>
      <c r="J1275" s="236"/>
      <c r="K1275" s="231"/>
      <c r="L1275" s="241"/>
    </row>
    <row r="1276" spans="1:12">
      <c r="A1276" s="244"/>
      <c r="B1276" s="247"/>
      <c r="C1276" s="231"/>
      <c r="D1276" s="231"/>
      <c r="E1276" s="244"/>
      <c r="F1276" s="10" t="s">
        <v>3047</v>
      </c>
      <c r="G1276" s="2" t="s">
        <v>1572</v>
      </c>
      <c r="H1276" s="231"/>
      <c r="I1276" s="234"/>
      <c r="J1276" s="236"/>
      <c r="K1276" s="231"/>
      <c r="L1276" s="241"/>
    </row>
    <row r="1277" spans="1:12">
      <c r="A1277" s="244"/>
      <c r="B1277" s="247"/>
      <c r="C1277" s="231"/>
      <c r="D1277" s="231"/>
      <c r="E1277" s="244"/>
      <c r="F1277" s="10" t="s">
        <v>1481</v>
      </c>
      <c r="G1277" s="2" t="s">
        <v>1554</v>
      </c>
      <c r="H1277" s="231"/>
      <c r="I1277" s="234"/>
      <c r="J1277" s="236"/>
      <c r="K1277" s="231"/>
      <c r="L1277" s="241"/>
    </row>
    <row r="1278" spans="1:12">
      <c r="A1278" s="244"/>
      <c r="B1278" s="247"/>
      <c r="C1278" s="231"/>
      <c r="D1278" s="231"/>
      <c r="E1278" s="244"/>
      <c r="F1278" s="10" t="s">
        <v>1501</v>
      </c>
      <c r="G1278" s="2" t="s">
        <v>1502</v>
      </c>
      <c r="H1278" s="231"/>
      <c r="I1278" s="234"/>
      <c r="J1278" s="236"/>
      <c r="K1278" s="231"/>
      <c r="L1278" s="241"/>
    </row>
    <row r="1279" spans="1:12">
      <c r="A1279" s="245"/>
      <c r="B1279" s="248"/>
      <c r="C1279" s="232"/>
      <c r="D1279" s="232"/>
      <c r="E1279" s="245"/>
      <c r="F1279" s="10" t="s">
        <v>1527</v>
      </c>
      <c r="G1279" s="2" t="s">
        <v>473</v>
      </c>
      <c r="H1279" s="232"/>
      <c r="I1279" s="235"/>
      <c r="J1279" s="236"/>
      <c r="K1279" s="232"/>
      <c r="L1279" s="242"/>
    </row>
    <row r="1280" spans="1:12" ht="25.5">
      <c r="A1280" s="1">
        <v>550</v>
      </c>
      <c r="B1280" s="46" t="s">
        <v>1574</v>
      </c>
      <c r="C1280" s="28">
        <v>80017210727</v>
      </c>
      <c r="D1280" s="2" t="s">
        <v>1575</v>
      </c>
      <c r="E1280" s="1">
        <v>23</v>
      </c>
      <c r="F1280" s="2">
        <v>9117330150</v>
      </c>
      <c r="G1280" s="2" t="s">
        <v>1576</v>
      </c>
      <c r="H1280" s="2">
        <v>9117330150</v>
      </c>
      <c r="I1280" s="184" t="s">
        <v>1576</v>
      </c>
      <c r="J1280" s="149">
        <v>7050</v>
      </c>
      <c r="K1280" s="2" t="s">
        <v>1577</v>
      </c>
      <c r="L1280" s="205">
        <v>7050</v>
      </c>
    </row>
    <row r="1281" spans="1:12">
      <c r="A1281" s="243">
        <v>551</v>
      </c>
      <c r="B1281" s="246" t="s">
        <v>1578</v>
      </c>
      <c r="C1281" s="230">
        <v>80017210727</v>
      </c>
      <c r="D1281" s="230" t="s">
        <v>1579</v>
      </c>
      <c r="E1281" s="243">
        <v>8</v>
      </c>
      <c r="G1281" s="2" t="s">
        <v>1580</v>
      </c>
      <c r="H1281" s="230">
        <v>3780400713</v>
      </c>
      <c r="I1281" s="233" t="s">
        <v>1585</v>
      </c>
      <c r="J1281" s="236">
        <v>2620</v>
      </c>
      <c r="K1281" s="230" t="s">
        <v>1581</v>
      </c>
      <c r="L1281" s="240">
        <v>2620</v>
      </c>
    </row>
    <row r="1282" spans="1:12">
      <c r="A1282" s="244"/>
      <c r="B1282" s="247"/>
      <c r="C1282" s="231"/>
      <c r="D1282" s="231"/>
      <c r="E1282" s="244"/>
      <c r="G1282" s="2" t="s">
        <v>1582</v>
      </c>
      <c r="H1282" s="231"/>
      <c r="I1282" s="234"/>
      <c r="J1282" s="236"/>
      <c r="K1282" s="231"/>
      <c r="L1282" s="241"/>
    </row>
    <row r="1283" spans="1:12">
      <c r="A1283" s="244"/>
      <c r="B1283" s="247"/>
      <c r="C1283" s="231"/>
      <c r="D1283" s="231"/>
      <c r="E1283" s="244"/>
      <c r="G1283" s="2" t="s">
        <v>1583</v>
      </c>
      <c r="H1283" s="231"/>
      <c r="I1283" s="234"/>
      <c r="J1283" s="236"/>
      <c r="K1283" s="231"/>
      <c r="L1283" s="241"/>
    </row>
    <row r="1284" spans="1:12">
      <c r="A1284" s="245"/>
      <c r="B1284" s="248"/>
      <c r="C1284" s="232"/>
      <c r="D1284" s="232"/>
      <c r="E1284" s="245"/>
      <c r="G1284" s="2" t="s">
        <v>1584</v>
      </c>
      <c r="H1284" s="232"/>
      <c r="I1284" s="235"/>
      <c r="J1284" s="236"/>
      <c r="K1284" s="232"/>
      <c r="L1284" s="242"/>
    </row>
    <row r="1285" spans="1:12" ht="25.5">
      <c r="A1285" s="1">
        <v>552</v>
      </c>
      <c r="B1285" s="46" t="s">
        <v>1586</v>
      </c>
      <c r="C1285" s="28">
        <v>80017210727</v>
      </c>
      <c r="D1285" s="2" t="s">
        <v>1587</v>
      </c>
      <c r="E1285" s="1">
        <v>23</v>
      </c>
      <c r="F1285" s="43" t="s">
        <v>3517</v>
      </c>
      <c r="G1285" s="2" t="s">
        <v>1588</v>
      </c>
      <c r="H1285" s="43" t="s">
        <v>3517</v>
      </c>
      <c r="I1285" s="184" t="s">
        <v>1588</v>
      </c>
      <c r="J1285" s="149">
        <v>25372.959999999999</v>
      </c>
      <c r="K1285" s="2" t="s">
        <v>1581</v>
      </c>
      <c r="L1285" s="205">
        <v>25372.959999999999</v>
      </c>
    </row>
    <row r="1286" spans="1:12">
      <c r="A1286" s="1">
        <v>553</v>
      </c>
      <c r="B1286" s="46" t="s">
        <v>1589</v>
      </c>
      <c r="C1286" s="28">
        <v>80017210727</v>
      </c>
      <c r="D1286" s="2" t="s">
        <v>1590</v>
      </c>
      <c r="E1286" s="1">
        <v>23</v>
      </c>
      <c r="F1286" s="43" t="s">
        <v>2056</v>
      </c>
      <c r="G1286" s="2" t="s">
        <v>1591</v>
      </c>
      <c r="H1286" s="43" t="s">
        <v>2056</v>
      </c>
      <c r="I1286" s="184" t="s">
        <v>1591</v>
      </c>
      <c r="J1286" s="149">
        <v>1156</v>
      </c>
      <c r="K1286" s="2" t="s">
        <v>1592</v>
      </c>
      <c r="L1286" s="205">
        <v>1156</v>
      </c>
    </row>
    <row r="1287" spans="1:12">
      <c r="A1287" s="1">
        <v>554</v>
      </c>
      <c r="B1287" s="46" t="s">
        <v>1593</v>
      </c>
      <c r="C1287" s="28">
        <v>80017210727</v>
      </c>
      <c r="D1287" s="2" t="s">
        <v>1594</v>
      </c>
      <c r="E1287" s="1">
        <v>23</v>
      </c>
      <c r="F1287" s="43" t="s">
        <v>3518</v>
      </c>
      <c r="G1287" s="2" t="s">
        <v>1595</v>
      </c>
      <c r="H1287" s="43" t="s">
        <v>3518</v>
      </c>
      <c r="I1287" s="184" t="s">
        <v>1595</v>
      </c>
      <c r="J1287" s="149">
        <v>1500</v>
      </c>
      <c r="K1287" s="2" t="s">
        <v>1596</v>
      </c>
      <c r="L1287" s="205">
        <v>1500</v>
      </c>
    </row>
    <row r="1288" spans="1:12">
      <c r="A1288" s="243">
        <v>555</v>
      </c>
      <c r="B1288" s="246" t="s">
        <v>1597</v>
      </c>
      <c r="C1288" s="230">
        <v>80017210727</v>
      </c>
      <c r="D1288" s="230" t="s">
        <v>1598</v>
      </c>
      <c r="E1288" s="243">
        <v>8</v>
      </c>
      <c r="F1288" s="71" t="s">
        <v>1599</v>
      </c>
      <c r="G1288" s="71" t="s">
        <v>1600</v>
      </c>
      <c r="H1288" s="230">
        <v>4894950726</v>
      </c>
      <c r="I1288" s="233" t="s">
        <v>1615</v>
      </c>
      <c r="J1288" s="236">
        <v>4081.97</v>
      </c>
      <c r="K1288" s="230" t="s">
        <v>1601</v>
      </c>
      <c r="L1288" s="240"/>
    </row>
    <row r="1289" spans="1:12">
      <c r="A1289" s="244"/>
      <c r="B1289" s="247"/>
      <c r="C1289" s="231"/>
      <c r="D1289" s="231"/>
      <c r="E1289" s="244"/>
      <c r="F1289" s="72" t="s">
        <v>1860</v>
      </c>
      <c r="G1289" s="41" t="s">
        <v>1602</v>
      </c>
      <c r="H1289" s="231"/>
      <c r="I1289" s="234"/>
      <c r="J1289" s="236"/>
      <c r="K1289" s="231"/>
      <c r="L1289" s="241"/>
    </row>
    <row r="1290" spans="1:12">
      <c r="A1290" s="244"/>
      <c r="B1290" s="247"/>
      <c r="C1290" s="231"/>
      <c r="D1290" s="231"/>
      <c r="E1290" s="244"/>
      <c r="F1290" s="72" t="s">
        <v>1200</v>
      </c>
      <c r="G1290" s="41" t="s">
        <v>1603</v>
      </c>
      <c r="H1290" s="231"/>
      <c r="I1290" s="234"/>
      <c r="J1290" s="236"/>
      <c r="K1290" s="231"/>
      <c r="L1290" s="241"/>
    </row>
    <row r="1291" spans="1:12">
      <c r="A1291" s="244"/>
      <c r="B1291" s="247"/>
      <c r="C1291" s="231"/>
      <c r="D1291" s="231"/>
      <c r="E1291" s="244"/>
      <c r="F1291" s="41" t="s">
        <v>1604</v>
      </c>
      <c r="G1291" s="41" t="s">
        <v>1605</v>
      </c>
      <c r="H1291" s="231"/>
      <c r="I1291" s="234"/>
      <c r="J1291" s="236"/>
      <c r="K1291" s="231"/>
      <c r="L1291" s="241"/>
    </row>
    <row r="1292" spans="1:12">
      <c r="A1292" s="244"/>
      <c r="B1292" s="247"/>
      <c r="C1292" s="231"/>
      <c r="D1292" s="231"/>
      <c r="E1292" s="244"/>
      <c r="F1292" s="41" t="s">
        <v>1606</v>
      </c>
      <c r="G1292" s="41" t="s">
        <v>1607</v>
      </c>
      <c r="H1292" s="231"/>
      <c r="I1292" s="234"/>
      <c r="J1292" s="236"/>
      <c r="K1292" s="231"/>
      <c r="L1292" s="241"/>
    </row>
    <row r="1293" spans="1:12">
      <c r="A1293" s="244"/>
      <c r="B1293" s="247"/>
      <c r="C1293" s="231"/>
      <c r="D1293" s="231"/>
      <c r="E1293" s="244"/>
      <c r="F1293" s="41" t="s">
        <v>1608</v>
      </c>
      <c r="G1293" s="41" t="s">
        <v>1609</v>
      </c>
      <c r="H1293" s="231"/>
      <c r="I1293" s="234"/>
      <c r="J1293" s="236"/>
      <c r="K1293" s="231"/>
      <c r="L1293" s="241"/>
    </row>
    <row r="1294" spans="1:12">
      <c r="A1294" s="244"/>
      <c r="B1294" s="247"/>
      <c r="C1294" s="231"/>
      <c r="D1294" s="231"/>
      <c r="E1294" s="244"/>
      <c r="F1294" s="72" t="s">
        <v>2915</v>
      </c>
      <c r="G1294" s="41" t="s">
        <v>1610</v>
      </c>
      <c r="H1294" s="231"/>
      <c r="I1294" s="234"/>
      <c r="J1294" s="236"/>
      <c r="K1294" s="231"/>
      <c r="L1294" s="241"/>
    </row>
    <row r="1295" spans="1:12">
      <c r="A1295" s="244"/>
      <c r="B1295" s="247"/>
      <c r="C1295" s="231"/>
      <c r="D1295" s="231"/>
      <c r="E1295" s="244"/>
      <c r="F1295" s="72" t="s">
        <v>3519</v>
      </c>
      <c r="G1295" s="41" t="s">
        <v>1611</v>
      </c>
      <c r="H1295" s="231"/>
      <c r="I1295" s="234"/>
      <c r="J1295" s="236"/>
      <c r="K1295" s="231"/>
      <c r="L1295" s="241"/>
    </row>
    <row r="1296" spans="1:12">
      <c r="A1296" s="244"/>
      <c r="B1296" s="247"/>
      <c r="C1296" s="231"/>
      <c r="D1296" s="231"/>
      <c r="E1296" s="244"/>
      <c r="F1296" s="72" t="s">
        <v>3520</v>
      </c>
      <c r="G1296" s="41" t="s">
        <v>1612</v>
      </c>
      <c r="H1296" s="231"/>
      <c r="I1296" s="234"/>
      <c r="J1296" s="236"/>
      <c r="K1296" s="231"/>
      <c r="L1296" s="241"/>
    </row>
    <row r="1297" spans="1:12">
      <c r="A1297" s="244"/>
      <c r="B1297" s="247"/>
      <c r="C1297" s="231"/>
      <c r="D1297" s="231"/>
      <c r="E1297" s="244"/>
      <c r="F1297" s="72" t="s">
        <v>3521</v>
      </c>
      <c r="G1297" s="41" t="s">
        <v>1613</v>
      </c>
      <c r="H1297" s="231"/>
      <c r="I1297" s="234"/>
      <c r="J1297" s="236"/>
      <c r="K1297" s="231"/>
      <c r="L1297" s="241"/>
    </row>
    <row r="1298" spans="1:12" ht="13.5" thickBot="1">
      <c r="A1298" s="245"/>
      <c r="B1298" s="248"/>
      <c r="C1298" s="232"/>
      <c r="D1298" s="232"/>
      <c r="E1298" s="245"/>
      <c r="F1298" s="73" t="s">
        <v>3522</v>
      </c>
      <c r="G1298" s="107" t="s">
        <v>1614</v>
      </c>
      <c r="H1298" s="232"/>
      <c r="I1298" s="235"/>
      <c r="J1298" s="236"/>
      <c r="K1298" s="232"/>
      <c r="L1298" s="242"/>
    </row>
    <row r="1299" spans="1:12">
      <c r="A1299" s="243">
        <v>556</v>
      </c>
      <c r="B1299" s="246" t="s">
        <v>1616</v>
      </c>
      <c r="C1299" s="230">
        <v>80017210727</v>
      </c>
      <c r="D1299" s="230" t="s">
        <v>1617</v>
      </c>
      <c r="E1299" s="243">
        <v>8</v>
      </c>
      <c r="F1299" s="74" t="s">
        <v>3523</v>
      </c>
      <c r="G1299" s="71" t="s">
        <v>1618</v>
      </c>
      <c r="H1299" s="230">
        <v>5996620729</v>
      </c>
      <c r="I1299" s="233" t="s">
        <v>1619</v>
      </c>
      <c r="J1299" s="236">
        <v>5970</v>
      </c>
      <c r="K1299" s="230" t="s">
        <v>1620</v>
      </c>
      <c r="L1299" s="240"/>
    </row>
    <row r="1300" spans="1:12">
      <c r="A1300" s="244"/>
      <c r="B1300" s="247"/>
      <c r="C1300" s="231"/>
      <c r="D1300" s="231"/>
      <c r="E1300" s="244"/>
      <c r="F1300" s="72" t="s">
        <v>3524</v>
      </c>
      <c r="G1300" s="41" t="s">
        <v>1621</v>
      </c>
      <c r="H1300" s="231"/>
      <c r="I1300" s="234"/>
      <c r="J1300" s="236"/>
      <c r="K1300" s="231"/>
      <c r="L1300" s="241"/>
    </row>
    <row r="1301" spans="1:12">
      <c r="A1301" s="244"/>
      <c r="B1301" s="247"/>
      <c r="C1301" s="231"/>
      <c r="D1301" s="231"/>
      <c r="E1301" s="244"/>
      <c r="F1301" s="72" t="s">
        <v>3414</v>
      </c>
      <c r="G1301" s="41" t="s">
        <v>1622</v>
      </c>
      <c r="H1301" s="231"/>
      <c r="I1301" s="234"/>
      <c r="J1301" s="236"/>
      <c r="K1301" s="231"/>
      <c r="L1301" s="241"/>
    </row>
    <row r="1302" spans="1:12">
      <c r="A1302" s="244"/>
      <c r="B1302" s="247"/>
      <c r="C1302" s="231"/>
      <c r="D1302" s="231"/>
      <c r="E1302" s="244"/>
      <c r="F1302" s="72" t="s">
        <v>3310</v>
      </c>
      <c r="G1302" s="41" t="s">
        <v>1623</v>
      </c>
      <c r="H1302" s="231"/>
      <c r="I1302" s="234"/>
      <c r="J1302" s="236"/>
      <c r="K1302" s="231"/>
      <c r="L1302" s="241"/>
    </row>
    <row r="1303" spans="1:12">
      <c r="A1303" s="244"/>
      <c r="B1303" s="247"/>
      <c r="C1303" s="231"/>
      <c r="D1303" s="231"/>
      <c r="E1303" s="244"/>
      <c r="F1303" s="72" t="s">
        <v>3525</v>
      </c>
      <c r="G1303" s="41" t="s">
        <v>1624</v>
      </c>
      <c r="H1303" s="231"/>
      <c r="I1303" s="234"/>
      <c r="J1303" s="236"/>
      <c r="K1303" s="231"/>
      <c r="L1303" s="241"/>
    </row>
    <row r="1304" spans="1:12" ht="13.5" thickBot="1">
      <c r="A1304" s="245"/>
      <c r="B1304" s="248"/>
      <c r="C1304" s="232"/>
      <c r="D1304" s="232"/>
      <c r="E1304" s="245"/>
      <c r="F1304" s="73" t="s">
        <v>3526</v>
      </c>
      <c r="G1304" s="107" t="s">
        <v>1619</v>
      </c>
      <c r="H1304" s="232"/>
      <c r="I1304" s="235"/>
      <c r="J1304" s="236"/>
      <c r="K1304" s="232"/>
      <c r="L1304" s="242"/>
    </row>
    <row r="1305" spans="1:12">
      <c r="A1305" s="243">
        <v>557</v>
      </c>
      <c r="B1305" s="246" t="s">
        <v>1625</v>
      </c>
      <c r="C1305" s="230">
        <v>80017210727</v>
      </c>
      <c r="D1305" s="230" t="s">
        <v>1626</v>
      </c>
      <c r="E1305" s="243">
        <v>8</v>
      </c>
      <c r="F1305" s="75" t="s">
        <v>3527</v>
      </c>
      <c r="G1305" s="108" t="s">
        <v>1627</v>
      </c>
      <c r="H1305" s="230">
        <v>5859040726</v>
      </c>
      <c r="I1305" s="233" t="s">
        <v>1628</v>
      </c>
      <c r="J1305" s="236">
        <v>3400</v>
      </c>
      <c r="K1305" s="230" t="s">
        <v>1629</v>
      </c>
      <c r="L1305" s="240"/>
    </row>
    <row r="1306" spans="1:12">
      <c r="A1306" s="244"/>
      <c r="B1306" s="247"/>
      <c r="C1306" s="231"/>
      <c r="D1306" s="231"/>
      <c r="E1306" s="244"/>
      <c r="F1306" s="72">
        <v>6969130720</v>
      </c>
      <c r="G1306" s="41" t="s">
        <v>1630</v>
      </c>
      <c r="H1306" s="231"/>
      <c r="I1306" s="234"/>
      <c r="J1306" s="236"/>
      <c r="K1306" s="231"/>
      <c r="L1306" s="241"/>
    </row>
    <row r="1307" spans="1:12">
      <c r="A1307" s="244"/>
      <c r="B1307" s="247"/>
      <c r="C1307" s="231"/>
      <c r="D1307" s="231"/>
      <c r="E1307" s="244"/>
      <c r="F1307" s="72">
        <v>5856090724</v>
      </c>
      <c r="G1307" s="41" t="s">
        <v>1631</v>
      </c>
      <c r="H1307" s="231"/>
      <c r="I1307" s="234"/>
      <c r="J1307" s="236"/>
      <c r="K1307" s="231"/>
      <c r="L1307" s="241"/>
    </row>
    <row r="1308" spans="1:12">
      <c r="A1308" s="244"/>
      <c r="B1308" s="247"/>
      <c r="C1308" s="231"/>
      <c r="D1308" s="231"/>
      <c r="E1308" s="244"/>
      <c r="F1308" s="72">
        <v>3241310725</v>
      </c>
      <c r="G1308" s="41" t="s">
        <v>1632</v>
      </c>
      <c r="H1308" s="231"/>
      <c r="I1308" s="234"/>
      <c r="J1308" s="236"/>
      <c r="K1308" s="231"/>
      <c r="L1308" s="241"/>
    </row>
    <row r="1309" spans="1:12">
      <c r="A1309" s="244"/>
      <c r="B1309" s="247"/>
      <c r="C1309" s="231"/>
      <c r="D1309" s="231"/>
      <c r="E1309" s="244"/>
      <c r="F1309" s="41" t="s">
        <v>1633</v>
      </c>
      <c r="G1309" s="41" t="s">
        <v>1634</v>
      </c>
      <c r="H1309" s="231"/>
      <c r="I1309" s="234"/>
      <c r="J1309" s="236"/>
      <c r="K1309" s="231"/>
      <c r="L1309" s="241"/>
    </row>
    <row r="1310" spans="1:12">
      <c r="A1310" s="244"/>
      <c r="B1310" s="247"/>
      <c r="C1310" s="231"/>
      <c r="D1310" s="231"/>
      <c r="E1310" s="244"/>
      <c r="F1310" s="41" t="s">
        <v>1635</v>
      </c>
      <c r="G1310" s="41" t="s">
        <v>1636</v>
      </c>
      <c r="H1310" s="231"/>
      <c r="I1310" s="234"/>
      <c r="J1310" s="236"/>
      <c r="K1310" s="231"/>
      <c r="L1310" s="241"/>
    </row>
    <row r="1311" spans="1:12">
      <c r="A1311" s="245"/>
      <c r="B1311" s="248"/>
      <c r="C1311" s="232"/>
      <c r="D1311" s="232"/>
      <c r="E1311" s="245"/>
      <c r="F1311" s="76">
        <v>5859040726</v>
      </c>
      <c r="G1311" s="109" t="s">
        <v>1628</v>
      </c>
      <c r="H1311" s="232"/>
      <c r="I1311" s="235"/>
      <c r="J1311" s="236"/>
      <c r="K1311" s="232"/>
      <c r="L1311" s="242"/>
    </row>
    <row r="1312" spans="1:12">
      <c r="A1312" s="243">
        <v>558</v>
      </c>
      <c r="B1312" s="246" t="s">
        <v>1637</v>
      </c>
      <c r="C1312" s="230">
        <v>80017210727</v>
      </c>
      <c r="D1312" s="230" t="s">
        <v>1638</v>
      </c>
      <c r="E1312" s="243">
        <v>8</v>
      </c>
      <c r="F1312" s="72">
        <v>1513391209</v>
      </c>
      <c r="G1312" s="41" t="s">
        <v>1639</v>
      </c>
      <c r="H1312" s="230">
        <v>5336560726</v>
      </c>
      <c r="I1312" s="233" t="s">
        <v>1595</v>
      </c>
      <c r="J1312" s="236">
        <v>3500</v>
      </c>
      <c r="K1312" s="230" t="s">
        <v>1577</v>
      </c>
      <c r="L1312" s="240"/>
    </row>
    <row r="1313" spans="1:12">
      <c r="A1313" s="244"/>
      <c r="B1313" s="247"/>
      <c r="C1313" s="231"/>
      <c r="D1313" s="231"/>
      <c r="E1313" s="244"/>
      <c r="F1313" s="41">
        <v>4489300725</v>
      </c>
      <c r="G1313" s="41" t="s">
        <v>1640</v>
      </c>
      <c r="H1313" s="231"/>
      <c r="I1313" s="234"/>
      <c r="J1313" s="236"/>
      <c r="K1313" s="231"/>
      <c r="L1313" s="241"/>
    </row>
    <row r="1314" spans="1:12">
      <c r="A1314" s="244"/>
      <c r="B1314" s="247"/>
      <c r="C1314" s="231"/>
      <c r="D1314" s="231"/>
      <c r="E1314" s="244"/>
      <c r="F1314" s="41">
        <v>3783790714</v>
      </c>
      <c r="G1314" s="41" t="s">
        <v>1641</v>
      </c>
      <c r="H1314" s="231"/>
      <c r="I1314" s="234"/>
      <c r="J1314" s="236"/>
      <c r="K1314" s="231"/>
      <c r="L1314" s="241"/>
    </row>
    <row r="1315" spans="1:12">
      <c r="A1315" s="244"/>
      <c r="B1315" s="247"/>
      <c r="C1315" s="231"/>
      <c r="D1315" s="231"/>
      <c r="E1315" s="244"/>
      <c r="F1315" s="41">
        <v>2155320720</v>
      </c>
      <c r="G1315" s="41" t="s">
        <v>1642</v>
      </c>
      <c r="H1315" s="231"/>
      <c r="I1315" s="234"/>
      <c r="J1315" s="236"/>
      <c r="K1315" s="231"/>
      <c r="L1315" s="241"/>
    </row>
    <row r="1316" spans="1:12">
      <c r="A1316" s="244"/>
      <c r="B1316" s="247"/>
      <c r="C1316" s="231"/>
      <c r="D1316" s="231"/>
      <c r="E1316" s="244"/>
      <c r="F1316" s="41">
        <v>2897370736</v>
      </c>
      <c r="G1316" s="41" t="s">
        <v>1643</v>
      </c>
      <c r="H1316" s="231"/>
      <c r="I1316" s="234"/>
      <c r="J1316" s="236"/>
      <c r="K1316" s="231"/>
      <c r="L1316" s="241"/>
    </row>
    <row r="1317" spans="1:12">
      <c r="A1317" s="245"/>
      <c r="B1317" s="248"/>
      <c r="C1317" s="232"/>
      <c r="D1317" s="232"/>
      <c r="E1317" s="245"/>
      <c r="F1317" s="41">
        <v>5336560726</v>
      </c>
      <c r="G1317" s="41" t="s">
        <v>1595</v>
      </c>
      <c r="H1317" s="232"/>
      <c r="I1317" s="235"/>
      <c r="J1317" s="236"/>
      <c r="K1317" s="232"/>
      <c r="L1317" s="242"/>
    </row>
    <row r="1318" spans="1:12">
      <c r="A1318" s="243">
        <v>559</v>
      </c>
      <c r="B1318" s="246" t="s">
        <v>1644</v>
      </c>
      <c r="C1318" s="230">
        <v>80017210727</v>
      </c>
      <c r="D1318" s="230" t="s">
        <v>1645</v>
      </c>
      <c r="E1318" s="243">
        <v>4</v>
      </c>
      <c r="F1318" s="2">
        <v>10259111002</v>
      </c>
      <c r="G1318" s="2" t="s">
        <v>1648</v>
      </c>
      <c r="H1318" s="230">
        <v>10259111002</v>
      </c>
      <c r="I1318" s="233" t="s">
        <v>1648</v>
      </c>
      <c r="J1318" s="236">
        <v>1977800</v>
      </c>
      <c r="K1318" s="230">
        <v>41713</v>
      </c>
      <c r="L1318" s="240">
        <v>395560</v>
      </c>
    </row>
    <row r="1319" spans="1:12">
      <c r="A1319" s="245"/>
      <c r="B1319" s="248"/>
      <c r="C1319" s="232"/>
      <c r="D1319" s="232"/>
      <c r="E1319" s="245"/>
      <c r="F1319" s="10" t="s">
        <v>1646</v>
      </c>
      <c r="G1319" s="2" t="s">
        <v>1647</v>
      </c>
      <c r="H1319" s="232" t="s">
        <v>1646</v>
      </c>
      <c r="I1319" s="235" t="s">
        <v>1647</v>
      </c>
      <c r="J1319" s="236"/>
      <c r="K1319" s="232"/>
      <c r="L1319" s="242"/>
    </row>
    <row r="1320" spans="1:12">
      <c r="A1320" s="243">
        <v>560</v>
      </c>
      <c r="B1320" s="246"/>
      <c r="C1320" s="230">
        <v>80017210727</v>
      </c>
      <c r="D1320" s="230" t="s">
        <v>1649</v>
      </c>
      <c r="E1320" s="243">
        <v>8</v>
      </c>
      <c r="F1320" s="77" t="s">
        <v>3513</v>
      </c>
      <c r="G1320" s="2" t="s">
        <v>1650</v>
      </c>
      <c r="H1320" s="230" t="s">
        <v>3513</v>
      </c>
      <c r="I1320" s="233" t="s">
        <v>1650</v>
      </c>
      <c r="J1320" s="236">
        <v>4917.4399999999996</v>
      </c>
      <c r="K1320" s="230" t="s">
        <v>1651</v>
      </c>
      <c r="L1320" s="240"/>
    </row>
    <row r="1321" spans="1:12">
      <c r="A1321" s="244"/>
      <c r="B1321" s="247"/>
      <c r="C1321" s="231"/>
      <c r="D1321" s="231"/>
      <c r="E1321" s="244"/>
      <c r="G1321" s="2" t="s">
        <v>1652</v>
      </c>
      <c r="H1321" s="231"/>
      <c r="I1321" s="234"/>
      <c r="J1321" s="236"/>
      <c r="K1321" s="231"/>
      <c r="L1321" s="241"/>
    </row>
    <row r="1322" spans="1:12">
      <c r="A1322" s="245"/>
      <c r="B1322" s="248"/>
      <c r="C1322" s="232"/>
      <c r="D1322" s="232"/>
      <c r="E1322" s="245"/>
      <c r="G1322" s="2" t="s">
        <v>1653</v>
      </c>
      <c r="H1322" s="232"/>
      <c r="I1322" s="235"/>
      <c r="J1322" s="236"/>
      <c r="K1322" s="232"/>
      <c r="L1322" s="242"/>
    </row>
    <row r="1323" spans="1:12" ht="38.25">
      <c r="A1323" s="1">
        <v>561</v>
      </c>
      <c r="B1323" s="46" t="s">
        <v>1654</v>
      </c>
      <c r="C1323" s="28">
        <v>80017210727</v>
      </c>
      <c r="D1323" s="2" t="s">
        <v>1655</v>
      </c>
      <c r="E1323" s="1">
        <v>4</v>
      </c>
      <c r="F1323" s="2">
        <v>1114601006</v>
      </c>
      <c r="G1323" s="2" t="s">
        <v>1656</v>
      </c>
      <c r="H1323" s="2">
        <v>1114601006</v>
      </c>
      <c r="I1323" s="184" t="s">
        <v>1656</v>
      </c>
      <c r="J1323" s="149">
        <v>60000</v>
      </c>
      <c r="K1323" s="2" t="s">
        <v>1657</v>
      </c>
    </row>
    <row r="1324" spans="1:12" ht="25.5">
      <c r="A1324" s="1">
        <v>562</v>
      </c>
      <c r="B1324" s="168" t="s">
        <v>255</v>
      </c>
      <c r="C1324" s="28">
        <v>80017210727</v>
      </c>
      <c r="D1324" s="2" t="s">
        <v>1658</v>
      </c>
      <c r="E1324" s="1">
        <v>24</v>
      </c>
      <c r="F1324" s="2">
        <v>6837080727</v>
      </c>
      <c r="G1324" s="2" t="s">
        <v>1659</v>
      </c>
      <c r="H1324" s="2">
        <v>6837080727</v>
      </c>
      <c r="I1324" s="184" t="s">
        <v>1659</v>
      </c>
      <c r="J1324" s="151">
        <v>31000</v>
      </c>
      <c r="K1324" s="138">
        <v>42004</v>
      </c>
    </row>
    <row r="1325" spans="1:12">
      <c r="A1325" s="243">
        <v>563</v>
      </c>
      <c r="B1325" s="246" t="s">
        <v>1660</v>
      </c>
      <c r="C1325" s="230">
        <v>80017210727</v>
      </c>
      <c r="D1325" s="230" t="s">
        <v>1661</v>
      </c>
      <c r="E1325" s="243">
        <v>8</v>
      </c>
      <c r="F1325" s="2">
        <v>442840773</v>
      </c>
      <c r="G1325" s="2" t="s">
        <v>1662</v>
      </c>
      <c r="H1325" s="230" t="s">
        <v>1663</v>
      </c>
      <c r="I1325" s="233" t="s">
        <v>1662</v>
      </c>
      <c r="J1325" s="236">
        <v>28705</v>
      </c>
      <c r="K1325" s="230" t="s">
        <v>1664</v>
      </c>
      <c r="L1325" s="240">
        <v>34734</v>
      </c>
    </row>
    <row r="1326" spans="1:12">
      <c r="A1326" s="244"/>
      <c r="B1326" s="247"/>
      <c r="C1326" s="231"/>
      <c r="D1326" s="231"/>
      <c r="E1326" s="244"/>
      <c r="F1326" s="2">
        <v>685980146</v>
      </c>
      <c r="G1326" s="2" t="s">
        <v>1665</v>
      </c>
      <c r="H1326" s="231"/>
      <c r="I1326" s="234"/>
      <c r="J1326" s="236"/>
      <c r="K1326" s="231"/>
      <c r="L1326" s="241"/>
    </row>
    <row r="1327" spans="1:12">
      <c r="A1327" s="245"/>
      <c r="B1327" s="248"/>
      <c r="C1327" s="232"/>
      <c r="D1327" s="232"/>
      <c r="E1327" s="245"/>
      <c r="F1327" s="2">
        <v>12852900153</v>
      </c>
      <c r="G1327" s="2" t="s">
        <v>1666</v>
      </c>
      <c r="H1327" s="232"/>
      <c r="I1327" s="235"/>
      <c r="J1327" s="236"/>
      <c r="K1327" s="232"/>
      <c r="L1327" s="242"/>
    </row>
    <row r="1328" spans="1:12">
      <c r="A1328" s="243">
        <v>564</v>
      </c>
      <c r="B1328" s="246" t="s">
        <v>1667</v>
      </c>
      <c r="C1328" s="230">
        <v>80017210727</v>
      </c>
      <c r="D1328" s="230" t="s">
        <v>1668</v>
      </c>
      <c r="E1328" s="243">
        <v>8</v>
      </c>
      <c r="F1328" s="2">
        <v>6339270727</v>
      </c>
      <c r="G1328" s="2" t="s">
        <v>1669</v>
      </c>
      <c r="H1328" s="230">
        <v>6339270727</v>
      </c>
      <c r="I1328" s="233" t="s">
        <v>1669</v>
      </c>
      <c r="J1328" s="236">
        <v>3318.3</v>
      </c>
      <c r="K1328" s="230" t="s">
        <v>1670</v>
      </c>
      <c r="L1328" s="240">
        <v>3318.3</v>
      </c>
    </row>
    <row r="1329" spans="1:12">
      <c r="A1329" s="244"/>
      <c r="B1329" s="247"/>
      <c r="C1329" s="231"/>
      <c r="D1329" s="231"/>
      <c r="E1329" s="244"/>
      <c r="F1329" s="2">
        <v>5857230725</v>
      </c>
      <c r="G1329" s="2" t="s">
        <v>1671</v>
      </c>
      <c r="H1329" s="231"/>
      <c r="I1329" s="234"/>
      <c r="J1329" s="236"/>
      <c r="K1329" s="231"/>
      <c r="L1329" s="241"/>
    </row>
    <row r="1330" spans="1:12">
      <c r="A1330" s="244"/>
      <c r="B1330" s="247"/>
      <c r="C1330" s="231"/>
      <c r="D1330" s="231"/>
      <c r="E1330" s="244"/>
      <c r="F1330" s="2">
        <v>419790720</v>
      </c>
      <c r="G1330" s="2" t="s">
        <v>1672</v>
      </c>
      <c r="H1330" s="231"/>
      <c r="I1330" s="234"/>
      <c r="J1330" s="236"/>
      <c r="K1330" s="231"/>
      <c r="L1330" s="241"/>
    </row>
    <row r="1331" spans="1:12">
      <c r="A1331" s="245"/>
      <c r="B1331" s="248"/>
      <c r="C1331" s="232"/>
      <c r="D1331" s="232"/>
      <c r="E1331" s="245"/>
      <c r="F1331" s="2">
        <v>6553900728</v>
      </c>
      <c r="G1331" s="2" t="s">
        <v>1673</v>
      </c>
      <c r="H1331" s="232"/>
      <c r="I1331" s="235"/>
      <c r="J1331" s="236"/>
      <c r="K1331" s="232"/>
      <c r="L1331" s="242"/>
    </row>
    <row r="1332" spans="1:12">
      <c r="A1332" s="1">
        <v>565</v>
      </c>
      <c r="B1332" s="46" t="s">
        <v>1674</v>
      </c>
      <c r="C1332" s="28">
        <v>80017210727</v>
      </c>
      <c r="D1332" s="2" t="s">
        <v>1675</v>
      </c>
      <c r="E1332" s="1">
        <v>8</v>
      </c>
      <c r="G1332" s="2" t="s">
        <v>1676</v>
      </c>
      <c r="H1332" s="2">
        <v>4759440722</v>
      </c>
      <c r="I1332" s="184" t="s">
        <v>1677</v>
      </c>
      <c r="J1332" s="149">
        <v>1760</v>
      </c>
      <c r="K1332" s="2" t="s">
        <v>1678</v>
      </c>
      <c r="L1332" s="205">
        <v>1760</v>
      </c>
    </row>
    <row r="1333" spans="1:12">
      <c r="A1333" s="1">
        <v>566</v>
      </c>
      <c r="B1333" s="46" t="s">
        <v>1679</v>
      </c>
      <c r="C1333" s="28">
        <v>80017210727</v>
      </c>
      <c r="D1333" s="2" t="s">
        <v>1680</v>
      </c>
      <c r="E1333" s="1">
        <v>8</v>
      </c>
      <c r="G1333" s="2" t="s">
        <v>1676</v>
      </c>
      <c r="H1333" s="2">
        <v>4185870757</v>
      </c>
      <c r="I1333" s="184" t="s">
        <v>1681</v>
      </c>
      <c r="J1333" s="149">
        <v>2196</v>
      </c>
      <c r="K1333" s="2" t="s">
        <v>1682</v>
      </c>
      <c r="L1333" s="205">
        <v>2196</v>
      </c>
    </row>
    <row r="1334" spans="1:12">
      <c r="A1334" s="1">
        <v>567</v>
      </c>
      <c r="B1334" s="46" t="s">
        <v>1683</v>
      </c>
      <c r="C1334" s="28">
        <v>80017210727</v>
      </c>
      <c r="D1334" s="2" t="s">
        <v>1684</v>
      </c>
      <c r="E1334" s="1">
        <v>23</v>
      </c>
      <c r="F1334" s="2">
        <v>3499320756</v>
      </c>
      <c r="G1334" s="2" t="s">
        <v>1685</v>
      </c>
      <c r="H1334" s="2">
        <v>3499320756</v>
      </c>
      <c r="I1334" s="184" t="s">
        <v>1685</v>
      </c>
      <c r="J1334" s="149">
        <v>250</v>
      </c>
      <c r="K1334" s="2" t="s">
        <v>1686</v>
      </c>
    </row>
    <row r="1335" spans="1:12">
      <c r="A1335" s="1">
        <v>570</v>
      </c>
      <c r="B1335" s="46" t="s">
        <v>1693</v>
      </c>
      <c r="C1335" s="28">
        <v>80017210727</v>
      </c>
      <c r="D1335" s="2" t="s">
        <v>1694</v>
      </c>
      <c r="E1335" s="1">
        <v>23</v>
      </c>
      <c r="F1335" s="2">
        <v>1071540726</v>
      </c>
      <c r="G1335" s="2" t="s">
        <v>1695</v>
      </c>
      <c r="H1335" s="2">
        <v>1071540726</v>
      </c>
      <c r="I1335" s="184" t="s">
        <v>1695</v>
      </c>
      <c r="J1335" s="149">
        <v>300</v>
      </c>
      <c r="K1335" s="2" t="s">
        <v>1689</v>
      </c>
    </row>
    <row r="1336" spans="1:12">
      <c r="A1336" s="1">
        <v>571</v>
      </c>
      <c r="B1336" s="46" t="s">
        <v>1696</v>
      </c>
      <c r="C1336" s="28">
        <v>80017210727</v>
      </c>
      <c r="D1336" s="2" t="s">
        <v>1691</v>
      </c>
      <c r="E1336" s="1">
        <v>8</v>
      </c>
    </row>
    <row r="1337" spans="1:12">
      <c r="A1337" s="1">
        <v>572</v>
      </c>
      <c r="B1337" s="46" t="s">
        <v>1697</v>
      </c>
      <c r="C1337" s="28">
        <v>80017210727</v>
      </c>
      <c r="D1337" s="2" t="s">
        <v>1698</v>
      </c>
      <c r="E1337" s="1">
        <v>8</v>
      </c>
    </row>
    <row r="1338" spans="1:12">
      <c r="A1338" s="1">
        <v>573</v>
      </c>
      <c r="B1338" s="46" t="s">
        <v>1699</v>
      </c>
      <c r="C1338" s="28">
        <v>80017210727</v>
      </c>
      <c r="D1338" s="2" t="s">
        <v>1700</v>
      </c>
      <c r="E1338" s="1">
        <v>8</v>
      </c>
      <c r="G1338" s="2" t="s">
        <v>1676</v>
      </c>
      <c r="H1338" s="2">
        <v>6416020722</v>
      </c>
      <c r="I1338" s="184" t="s">
        <v>1701</v>
      </c>
      <c r="J1338" s="149">
        <v>920</v>
      </c>
      <c r="K1338" s="2" t="s">
        <v>1702</v>
      </c>
    </row>
    <row r="1339" spans="1:12">
      <c r="A1339" s="1">
        <v>574</v>
      </c>
      <c r="B1339" s="46" t="s">
        <v>1703</v>
      </c>
      <c r="C1339" s="28">
        <v>80017210727</v>
      </c>
      <c r="D1339" s="2" t="s">
        <v>1704</v>
      </c>
      <c r="E1339" s="1">
        <v>8</v>
      </c>
      <c r="G1339" s="2" t="s">
        <v>1676</v>
      </c>
      <c r="H1339" s="2">
        <v>3426130757</v>
      </c>
      <c r="I1339" s="184" t="s">
        <v>1685</v>
      </c>
      <c r="J1339" s="149">
        <v>680</v>
      </c>
      <c r="K1339" s="2" t="s">
        <v>1705</v>
      </c>
    </row>
    <row r="1340" spans="1:12">
      <c r="A1340" s="243">
        <v>575</v>
      </c>
      <c r="B1340" s="246" t="s">
        <v>1706</v>
      </c>
      <c r="C1340" s="230">
        <v>80017210727</v>
      </c>
      <c r="D1340" s="230" t="s">
        <v>1707</v>
      </c>
      <c r="E1340" s="243">
        <v>8</v>
      </c>
      <c r="F1340" s="2" t="s">
        <v>1708</v>
      </c>
      <c r="G1340" s="2" t="s">
        <v>1709</v>
      </c>
      <c r="H1340" s="230" t="s">
        <v>1708</v>
      </c>
      <c r="I1340" s="233" t="s">
        <v>1709</v>
      </c>
      <c r="J1340" s="236">
        <v>8350</v>
      </c>
      <c r="K1340" s="230" t="s">
        <v>1710</v>
      </c>
      <c r="L1340" s="240">
        <v>8350</v>
      </c>
    </row>
    <row r="1341" spans="1:12">
      <c r="A1341" s="244"/>
      <c r="B1341" s="247"/>
      <c r="C1341" s="231"/>
      <c r="D1341" s="231"/>
      <c r="E1341" s="244"/>
      <c r="F1341" s="2" t="s">
        <v>1711</v>
      </c>
      <c r="G1341" s="2" t="s">
        <v>1712</v>
      </c>
      <c r="H1341" s="231"/>
      <c r="I1341" s="234"/>
      <c r="J1341" s="236"/>
      <c r="K1341" s="231"/>
      <c r="L1341" s="241"/>
    </row>
    <row r="1342" spans="1:12">
      <c r="A1342" s="244"/>
      <c r="B1342" s="247"/>
      <c r="C1342" s="231"/>
      <c r="D1342" s="231"/>
      <c r="E1342" s="244"/>
      <c r="F1342" s="2" t="s">
        <v>1713</v>
      </c>
      <c r="G1342" s="2" t="s">
        <v>1714</v>
      </c>
      <c r="H1342" s="231"/>
      <c r="I1342" s="234"/>
      <c r="J1342" s="236"/>
      <c r="K1342" s="231"/>
      <c r="L1342" s="241"/>
    </row>
    <row r="1343" spans="1:12">
      <c r="A1343" s="244"/>
      <c r="B1343" s="247"/>
      <c r="C1343" s="231"/>
      <c r="D1343" s="231"/>
      <c r="E1343" s="244"/>
      <c r="F1343" s="2" t="s">
        <v>1715</v>
      </c>
      <c r="G1343" s="2" t="s">
        <v>1716</v>
      </c>
      <c r="H1343" s="231"/>
      <c r="I1343" s="234"/>
      <c r="J1343" s="236"/>
      <c r="K1343" s="231"/>
      <c r="L1343" s="241"/>
    </row>
    <row r="1344" spans="1:12">
      <c r="A1344" s="244"/>
      <c r="B1344" s="247"/>
      <c r="C1344" s="231"/>
      <c r="D1344" s="231"/>
      <c r="E1344" s="244"/>
      <c r="F1344" s="2" t="s">
        <v>1717</v>
      </c>
      <c r="G1344" s="2" t="s">
        <v>1718</v>
      </c>
      <c r="H1344" s="231"/>
      <c r="I1344" s="234"/>
      <c r="J1344" s="236"/>
      <c r="K1344" s="231"/>
      <c r="L1344" s="241"/>
    </row>
    <row r="1345" spans="1:12">
      <c r="A1345" s="244"/>
      <c r="B1345" s="247"/>
      <c r="C1345" s="231"/>
      <c r="D1345" s="231"/>
      <c r="E1345" s="244"/>
      <c r="F1345" s="2" t="s">
        <v>3608</v>
      </c>
      <c r="G1345" s="2" t="s">
        <v>3609</v>
      </c>
      <c r="H1345" s="231"/>
      <c r="I1345" s="234"/>
      <c r="J1345" s="236"/>
      <c r="K1345" s="231"/>
      <c r="L1345" s="241"/>
    </row>
    <row r="1346" spans="1:12">
      <c r="A1346" s="244"/>
      <c r="B1346" s="247"/>
      <c r="C1346" s="231"/>
      <c r="D1346" s="231"/>
      <c r="E1346" s="244"/>
      <c r="F1346" s="2" t="s">
        <v>3610</v>
      </c>
      <c r="G1346" s="2" t="s">
        <v>3611</v>
      </c>
      <c r="H1346" s="231"/>
      <c r="I1346" s="234"/>
      <c r="J1346" s="236"/>
      <c r="K1346" s="231"/>
      <c r="L1346" s="241"/>
    </row>
    <row r="1347" spans="1:12">
      <c r="A1347" s="245"/>
      <c r="B1347" s="248"/>
      <c r="C1347" s="232"/>
      <c r="D1347" s="232"/>
      <c r="E1347" s="245"/>
      <c r="F1347" s="2" t="s">
        <v>3612</v>
      </c>
      <c r="G1347" s="2" t="s">
        <v>3613</v>
      </c>
      <c r="H1347" s="232"/>
      <c r="I1347" s="235"/>
      <c r="J1347" s="236"/>
      <c r="K1347" s="232"/>
      <c r="L1347" s="242"/>
    </row>
    <row r="1348" spans="1:12">
      <c r="A1348" s="243">
        <v>576</v>
      </c>
      <c r="B1348" s="48" t="s">
        <v>3614</v>
      </c>
      <c r="C1348" s="230">
        <v>80017210727</v>
      </c>
      <c r="D1348" s="230" t="s">
        <v>3615</v>
      </c>
      <c r="E1348" s="243">
        <v>8</v>
      </c>
      <c r="F1348" s="2" t="s">
        <v>3616</v>
      </c>
      <c r="G1348" s="2" t="s">
        <v>3617</v>
      </c>
      <c r="H1348" s="230" t="s">
        <v>3618</v>
      </c>
      <c r="I1348" s="233" t="s">
        <v>3619</v>
      </c>
      <c r="J1348" s="236">
        <v>13800</v>
      </c>
      <c r="K1348" s="230" t="s">
        <v>3620</v>
      </c>
      <c r="L1348" s="240"/>
    </row>
    <row r="1349" spans="1:12">
      <c r="A1349" s="244"/>
      <c r="B1349" s="172"/>
      <c r="C1349" s="231"/>
      <c r="D1349" s="231"/>
      <c r="E1349" s="244"/>
      <c r="F1349" s="2" t="s">
        <v>3618</v>
      </c>
      <c r="G1349" s="2" t="s">
        <v>3619</v>
      </c>
      <c r="H1349" s="231"/>
      <c r="I1349" s="234"/>
      <c r="J1349" s="236"/>
      <c r="K1349" s="231"/>
      <c r="L1349" s="241"/>
    </row>
    <row r="1350" spans="1:12">
      <c r="A1350" s="245"/>
      <c r="B1350" s="67"/>
      <c r="C1350" s="232"/>
      <c r="D1350" s="232"/>
      <c r="E1350" s="245"/>
      <c r="F1350" s="2" t="s">
        <v>3621</v>
      </c>
      <c r="G1350" s="2" t="s">
        <v>3622</v>
      </c>
      <c r="H1350" s="232"/>
      <c r="I1350" s="235"/>
      <c r="J1350" s="236"/>
      <c r="K1350" s="232"/>
      <c r="L1350" s="242"/>
    </row>
    <row r="1351" spans="1:12">
      <c r="A1351" s="243">
        <v>577</v>
      </c>
      <c r="B1351" s="246" t="s">
        <v>3623</v>
      </c>
      <c r="C1351" s="230">
        <v>80017210727</v>
      </c>
      <c r="D1351" s="230" t="s">
        <v>3624</v>
      </c>
      <c r="E1351" s="243">
        <v>8</v>
      </c>
      <c r="F1351" s="2" t="s">
        <v>3625</v>
      </c>
      <c r="G1351" s="2" t="s">
        <v>3626</v>
      </c>
      <c r="H1351" s="25" t="s">
        <v>3627</v>
      </c>
      <c r="I1351" s="233" t="s">
        <v>3628</v>
      </c>
      <c r="J1351" s="236">
        <v>7500</v>
      </c>
      <c r="K1351" s="230" t="s">
        <v>1710</v>
      </c>
      <c r="L1351" s="240">
        <v>7500</v>
      </c>
    </row>
    <row r="1352" spans="1:12">
      <c r="A1352" s="244"/>
      <c r="B1352" s="247"/>
      <c r="C1352" s="231"/>
      <c r="D1352" s="231"/>
      <c r="E1352" s="244"/>
      <c r="F1352" s="2" t="s">
        <v>3629</v>
      </c>
      <c r="G1352" s="2" t="s">
        <v>3630</v>
      </c>
      <c r="H1352" s="22"/>
      <c r="I1352" s="234"/>
      <c r="J1352" s="236"/>
      <c r="K1352" s="231"/>
      <c r="L1352" s="241"/>
    </row>
    <row r="1353" spans="1:12">
      <c r="A1353" s="244"/>
      <c r="B1353" s="247"/>
      <c r="C1353" s="231"/>
      <c r="D1353" s="231"/>
      <c r="E1353" s="244"/>
      <c r="F1353" s="2" t="s">
        <v>3631</v>
      </c>
      <c r="G1353" s="2" t="s">
        <v>3632</v>
      </c>
      <c r="H1353" s="22"/>
      <c r="I1353" s="234"/>
      <c r="J1353" s="236"/>
      <c r="K1353" s="231"/>
      <c r="L1353" s="241"/>
    </row>
    <row r="1354" spans="1:12">
      <c r="A1354" s="244"/>
      <c r="B1354" s="247"/>
      <c r="C1354" s="231"/>
      <c r="D1354" s="231"/>
      <c r="E1354" s="244"/>
      <c r="F1354" s="2" t="s">
        <v>3633</v>
      </c>
      <c r="G1354" s="2" t="s">
        <v>3634</v>
      </c>
      <c r="H1354" s="22"/>
      <c r="I1354" s="234"/>
      <c r="J1354" s="236"/>
      <c r="K1354" s="231"/>
      <c r="L1354" s="241"/>
    </row>
    <row r="1355" spans="1:12">
      <c r="A1355" s="244"/>
      <c r="B1355" s="247"/>
      <c r="C1355" s="231"/>
      <c r="D1355" s="231"/>
      <c r="E1355" s="244"/>
      <c r="F1355" s="2" t="s">
        <v>3635</v>
      </c>
      <c r="G1355" s="2" t="s">
        <v>3636</v>
      </c>
      <c r="H1355" s="22"/>
      <c r="I1355" s="234"/>
      <c r="J1355" s="236"/>
      <c r="K1355" s="231"/>
      <c r="L1355" s="241"/>
    </row>
    <row r="1356" spans="1:12">
      <c r="A1356" s="244"/>
      <c r="B1356" s="247"/>
      <c r="C1356" s="231"/>
      <c r="D1356" s="231"/>
      <c r="E1356" s="244"/>
      <c r="F1356" s="2" t="s">
        <v>3637</v>
      </c>
      <c r="G1356" s="2" t="s">
        <v>3638</v>
      </c>
      <c r="H1356" s="22"/>
      <c r="I1356" s="234"/>
      <c r="J1356" s="236"/>
      <c r="K1356" s="231"/>
      <c r="L1356" s="241"/>
    </row>
    <row r="1357" spans="1:12">
      <c r="A1357" s="244"/>
      <c r="B1357" s="247"/>
      <c r="C1357" s="231"/>
      <c r="D1357" s="231"/>
      <c r="E1357" s="244"/>
      <c r="F1357" s="2" t="s">
        <v>3639</v>
      </c>
      <c r="G1357" s="2" t="s">
        <v>3640</v>
      </c>
      <c r="H1357" s="22"/>
      <c r="I1357" s="234"/>
      <c r="J1357" s="236"/>
      <c r="K1357" s="231"/>
      <c r="L1357" s="241"/>
    </row>
    <row r="1358" spans="1:12">
      <c r="A1358" s="244"/>
      <c r="B1358" s="247"/>
      <c r="C1358" s="231"/>
      <c r="D1358" s="231"/>
      <c r="E1358" s="244"/>
      <c r="F1358" s="2" t="s">
        <v>3641</v>
      </c>
      <c r="G1358" s="2" t="s">
        <v>3642</v>
      </c>
      <c r="H1358" s="22"/>
      <c r="I1358" s="234"/>
      <c r="J1358" s="236"/>
      <c r="K1358" s="231"/>
      <c r="L1358" s="241"/>
    </row>
    <row r="1359" spans="1:12">
      <c r="A1359" s="244"/>
      <c r="B1359" s="247"/>
      <c r="C1359" s="231"/>
      <c r="D1359" s="231"/>
      <c r="E1359" s="244"/>
      <c r="F1359" s="2" t="s">
        <v>3627</v>
      </c>
      <c r="G1359" s="2" t="s">
        <v>3628</v>
      </c>
      <c r="H1359" s="22"/>
      <c r="I1359" s="234"/>
      <c r="J1359" s="236"/>
      <c r="K1359" s="231"/>
      <c r="L1359" s="241"/>
    </row>
    <row r="1360" spans="1:12">
      <c r="A1360" s="244"/>
      <c r="B1360" s="247"/>
      <c r="C1360" s="231"/>
      <c r="D1360" s="231"/>
      <c r="E1360" s="244"/>
      <c r="F1360" s="2" t="s">
        <v>3643</v>
      </c>
      <c r="G1360" s="2" t="s">
        <v>3644</v>
      </c>
      <c r="H1360" s="22"/>
      <c r="I1360" s="234"/>
      <c r="J1360" s="236"/>
      <c r="K1360" s="231"/>
      <c r="L1360" s="241"/>
    </row>
    <row r="1361" spans="1:12">
      <c r="A1361" s="245"/>
      <c r="B1361" s="248"/>
      <c r="C1361" s="232"/>
      <c r="D1361" s="232"/>
      <c r="E1361" s="245"/>
      <c r="F1361" s="2" t="s">
        <v>3645</v>
      </c>
      <c r="G1361" s="2" t="s">
        <v>3646</v>
      </c>
      <c r="H1361" s="4"/>
      <c r="I1361" s="235"/>
      <c r="J1361" s="236"/>
      <c r="K1361" s="232"/>
      <c r="L1361" s="242"/>
    </row>
    <row r="1362" spans="1:12">
      <c r="A1362" s="243">
        <v>578</v>
      </c>
      <c r="B1362" s="246" t="s">
        <v>3647</v>
      </c>
      <c r="C1362" s="230">
        <v>80017210727</v>
      </c>
      <c r="D1362" s="230" t="s">
        <v>3648</v>
      </c>
      <c r="E1362" s="243">
        <v>8</v>
      </c>
      <c r="F1362" s="2" t="s">
        <v>3649</v>
      </c>
      <c r="G1362" s="2" t="s">
        <v>3650</v>
      </c>
      <c r="H1362" s="230" t="s">
        <v>3651</v>
      </c>
      <c r="I1362" s="233" t="s">
        <v>3652</v>
      </c>
      <c r="J1362" s="236">
        <v>27480</v>
      </c>
      <c r="K1362" s="230" t="s">
        <v>3653</v>
      </c>
      <c r="L1362" s="240"/>
    </row>
    <row r="1363" spans="1:12">
      <c r="A1363" s="244"/>
      <c r="B1363" s="247"/>
      <c r="C1363" s="231"/>
      <c r="D1363" s="231"/>
      <c r="E1363" s="244"/>
      <c r="F1363" s="2" t="s">
        <v>3639</v>
      </c>
      <c r="G1363" s="2" t="s">
        <v>3613</v>
      </c>
      <c r="H1363" s="231"/>
      <c r="I1363" s="234"/>
      <c r="J1363" s="236"/>
      <c r="K1363" s="231"/>
      <c r="L1363" s="241"/>
    </row>
    <row r="1364" spans="1:12">
      <c r="A1364" s="244"/>
      <c r="B1364" s="247"/>
      <c r="C1364" s="231"/>
      <c r="D1364" s="231"/>
      <c r="E1364" s="244"/>
      <c r="F1364" s="2" t="s">
        <v>3654</v>
      </c>
      <c r="G1364" s="2" t="s">
        <v>3655</v>
      </c>
      <c r="H1364" s="231"/>
      <c r="I1364" s="234"/>
      <c r="J1364" s="236"/>
      <c r="K1364" s="231"/>
      <c r="L1364" s="241"/>
    </row>
    <row r="1365" spans="1:12">
      <c r="A1365" s="244"/>
      <c r="B1365" s="247"/>
      <c r="C1365" s="231"/>
      <c r="D1365" s="231"/>
      <c r="E1365" s="244"/>
      <c r="F1365" s="2" t="s">
        <v>3651</v>
      </c>
      <c r="G1365" s="2" t="s">
        <v>3652</v>
      </c>
      <c r="H1365" s="231"/>
      <c r="I1365" s="234"/>
      <c r="J1365" s="236"/>
      <c r="K1365" s="231"/>
      <c r="L1365" s="241"/>
    </row>
    <row r="1366" spans="1:12">
      <c r="A1366" s="244"/>
      <c r="B1366" s="247"/>
      <c r="C1366" s="231"/>
      <c r="D1366" s="231"/>
      <c r="E1366" s="244"/>
      <c r="F1366" s="2" t="s">
        <v>3656</v>
      </c>
      <c r="G1366" s="2" t="s">
        <v>3657</v>
      </c>
      <c r="H1366" s="231"/>
      <c r="I1366" s="234"/>
      <c r="J1366" s="236"/>
      <c r="K1366" s="231"/>
      <c r="L1366" s="241"/>
    </row>
    <row r="1367" spans="1:12">
      <c r="A1367" s="244"/>
      <c r="B1367" s="247"/>
      <c r="C1367" s="231"/>
      <c r="D1367" s="231"/>
      <c r="E1367" s="244"/>
      <c r="F1367" s="2" t="s">
        <v>3658</v>
      </c>
      <c r="G1367" s="2" t="s">
        <v>3659</v>
      </c>
      <c r="H1367" s="231"/>
      <c r="I1367" s="234"/>
      <c r="J1367" s="236"/>
      <c r="K1367" s="231"/>
      <c r="L1367" s="241"/>
    </row>
    <row r="1368" spans="1:12">
      <c r="A1368" s="245"/>
      <c r="B1368" s="248"/>
      <c r="C1368" s="232"/>
      <c r="D1368" s="232"/>
      <c r="E1368" s="245"/>
      <c r="F1368" s="2" t="s">
        <v>3660</v>
      </c>
      <c r="G1368" s="2" t="s">
        <v>3661</v>
      </c>
      <c r="H1368" s="232"/>
      <c r="I1368" s="235"/>
      <c r="J1368" s="236"/>
      <c r="K1368" s="232"/>
      <c r="L1368" s="242"/>
    </row>
    <row r="1369" spans="1:12">
      <c r="A1369" s="243">
        <v>579</v>
      </c>
      <c r="B1369" s="246" t="s">
        <v>3662</v>
      </c>
      <c r="C1369" s="230">
        <v>80017210727</v>
      </c>
      <c r="D1369" s="230" t="s">
        <v>3663</v>
      </c>
      <c r="E1369" s="243">
        <v>8</v>
      </c>
      <c r="F1369" s="2" t="s">
        <v>3664</v>
      </c>
      <c r="G1369" s="2" t="s">
        <v>3665</v>
      </c>
      <c r="H1369" s="230" t="s">
        <v>3666</v>
      </c>
      <c r="I1369" s="233" t="s">
        <v>3667</v>
      </c>
      <c r="J1369" s="236">
        <v>5890</v>
      </c>
      <c r="K1369" s="230" t="s">
        <v>3653</v>
      </c>
      <c r="L1369" s="240"/>
    </row>
    <row r="1370" spans="1:12">
      <c r="A1370" s="244"/>
      <c r="B1370" s="247"/>
      <c r="C1370" s="231"/>
      <c r="D1370" s="231"/>
      <c r="E1370" s="244"/>
      <c r="F1370" s="2" t="s">
        <v>3666</v>
      </c>
      <c r="G1370" s="2" t="s">
        <v>3667</v>
      </c>
      <c r="H1370" s="231"/>
      <c r="I1370" s="234"/>
      <c r="J1370" s="236"/>
      <c r="K1370" s="231"/>
      <c r="L1370" s="241"/>
    </row>
    <row r="1371" spans="1:12">
      <c r="A1371" s="244"/>
      <c r="B1371" s="247"/>
      <c r="C1371" s="231"/>
      <c r="D1371" s="231"/>
      <c r="E1371" s="244"/>
      <c r="F1371" s="2" t="s">
        <v>3668</v>
      </c>
      <c r="G1371" s="2" t="s">
        <v>3669</v>
      </c>
      <c r="H1371" s="231"/>
      <c r="I1371" s="234"/>
      <c r="J1371" s="236"/>
      <c r="K1371" s="231"/>
      <c r="L1371" s="241"/>
    </row>
    <row r="1372" spans="1:12">
      <c r="A1372" s="244"/>
      <c r="B1372" s="247"/>
      <c r="C1372" s="231"/>
      <c r="D1372" s="231"/>
      <c r="E1372" s="244"/>
      <c r="F1372" s="2" t="s">
        <v>3670</v>
      </c>
      <c r="G1372" s="2" t="s">
        <v>3671</v>
      </c>
      <c r="H1372" s="231"/>
      <c r="I1372" s="234"/>
      <c r="J1372" s="236"/>
      <c r="K1372" s="231"/>
      <c r="L1372" s="241"/>
    </row>
    <row r="1373" spans="1:12">
      <c r="A1373" s="244"/>
      <c r="B1373" s="247"/>
      <c r="C1373" s="231"/>
      <c r="D1373" s="231"/>
      <c r="E1373" s="244"/>
      <c r="F1373" s="2" t="s">
        <v>3672</v>
      </c>
      <c r="G1373" s="2" t="s">
        <v>3673</v>
      </c>
      <c r="H1373" s="231"/>
      <c r="I1373" s="234"/>
      <c r="J1373" s="236"/>
      <c r="K1373" s="231"/>
      <c r="L1373" s="241"/>
    </row>
    <row r="1374" spans="1:12">
      <c r="A1374" s="244"/>
      <c r="B1374" s="247"/>
      <c r="C1374" s="231"/>
      <c r="D1374" s="231"/>
      <c r="E1374" s="244"/>
      <c r="F1374" s="2" t="s">
        <v>3674</v>
      </c>
      <c r="G1374" s="2" t="s">
        <v>3675</v>
      </c>
      <c r="H1374" s="231"/>
      <c r="I1374" s="234"/>
      <c r="J1374" s="236"/>
      <c r="K1374" s="231"/>
      <c r="L1374" s="241"/>
    </row>
    <row r="1375" spans="1:12">
      <c r="A1375" s="244"/>
      <c r="B1375" s="247"/>
      <c r="C1375" s="231"/>
      <c r="D1375" s="231"/>
      <c r="E1375" s="244"/>
      <c r="F1375" s="2" t="s">
        <v>3676</v>
      </c>
      <c r="G1375" s="2" t="s">
        <v>3677</v>
      </c>
      <c r="H1375" s="231"/>
      <c r="I1375" s="234"/>
      <c r="J1375" s="236"/>
      <c r="K1375" s="231"/>
      <c r="L1375" s="241"/>
    </row>
    <row r="1376" spans="1:12">
      <c r="A1376" s="244"/>
      <c r="B1376" s="247"/>
      <c r="C1376" s="231"/>
      <c r="D1376" s="231"/>
      <c r="E1376" s="244"/>
      <c r="F1376" s="2" t="s">
        <v>3678</v>
      </c>
      <c r="G1376" s="2" t="s">
        <v>3679</v>
      </c>
      <c r="H1376" s="231"/>
      <c r="I1376" s="234"/>
      <c r="J1376" s="236"/>
      <c r="K1376" s="231"/>
      <c r="L1376" s="241"/>
    </row>
    <row r="1377" spans="1:12">
      <c r="A1377" s="245"/>
      <c r="B1377" s="248"/>
      <c r="C1377" s="232"/>
      <c r="D1377" s="232"/>
      <c r="E1377" s="245"/>
      <c r="F1377" s="2" t="s">
        <v>3680</v>
      </c>
      <c r="G1377" s="2" t="s">
        <v>3681</v>
      </c>
      <c r="H1377" s="232"/>
      <c r="I1377" s="235"/>
      <c r="J1377" s="236"/>
      <c r="K1377" s="232"/>
      <c r="L1377" s="242"/>
    </row>
    <row r="1378" spans="1:12" ht="25.5">
      <c r="A1378" s="243">
        <v>580</v>
      </c>
      <c r="B1378" s="246" t="s">
        <v>3682</v>
      </c>
      <c r="C1378" s="230">
        <v>80017210727</v>
      </c>
      <c r="D1378" s="230" t="s">
        <v>3683</v>
      </c>
      <c r="E1378" s="243">
        <v>8</v>
      </c>
      <c r="F1378" s="2" t="s">
        <v>3684</v>
      </c>
      <c r="G1378" s="2" t="s">
        <v>3685</v>
      </c>
      <c r="H1378" s="230" t="s">
        <v>3684</v>
      </c>
      <c r="I1378" s="233" t="s">
        <v>3685</v>
      </c>
      <c r="J1378" s="236">
        <v>48000</v>
      </c>
      <c r="K1378" s="230" t="s">
        <v>3686</v>
      </c>
      <c r="L1378" s="240">
        <v>0</v>
      </c>
    </row>
    <row r="1379" spans="1:12">
      <c r="A1379" s="244"/>
      <c r="B1379" s="247"/>
      <c r="C1379" s="231"/>
      <c r="D1379" s="231"/>
      <c r="E1379" s="244"/>
      <c r="F1379" s="2" t="s">
        <v>3687</v>
      </c>
      <c r="G1379" s="2" t="s">
        <v>3688</v>
      </c>
      <c r="H1379" s="231"/>
      <c r="I1379" s="234"/>
      <c r="J1379" s="236"/>
      <c r="K1379" s="231"/>
      <c r="L1379" s="241"/>
    </row>
    <row r="1380" spans="1:12">
      <c r="A1380" s="244"/>
      <c r="B1380" s="247"/>
      <c r="C1380" s="231"/>
      <c r="D1380" s="231"/>
      <c r="E1380" s="244"/>
      <c r="F1380" s="2" t="s">
        <v>3689</v>
      </c>
      <c r="G1380" s="2" t="s">
        <v>3690</v>
      </c>
      <c r="H1380" s="231"/>
      <c r="I1380" s="234"/>
      <c r="J1380" s="236"/>
      <c r="K1380" s="231"/>
      <c r="L1380" s="241"/>
    </row>
    <row r="1381" spans="1:12">
      <c r="A1381" s="245"/>
      <c r="B1381" s="248"/>
      <c r="C1381" s="232"/>
      <c r="D1381" s="232"/>
      <c r="E1381" s="245"/>
      <c r="F1381" s="2" t="s">
        <v>3691</v>
      </c>
      <c r="G1381" s="2" t="s">
        <v>3692</v>
      </c>
      <c r="H1381" s="232"/>
      <c r="I1381" s="235"/>
      <c r="J1381" s="236"/>
      <c r="K1381" s="232"/>
      <c r="L1381" s="242"/>
    </row>
    <row r="1382" spans="1:12" ht="38.25">
      <c r="A1382" s="1">
        <v>581</v>
      </c>
      <c r="B1382" s="46" t="s">
        <v>3693</v>
      </c>
      <c r="C1382" s="28">
        <v>80017210727</v>
      </c>
      <c r="D1382" s="2" t="s">
        <v>3694</v>
      </c>
      <c r="E1382" s="1">
        <v>4</v>
      </c>
      <c r="F1382" s="2" t="s">
        <v>3695</v>
      </c>
      <c r="G1382" s="2" t="s">
        <v>3696</v>
      </c>
      <c r="H1382" s="2" t="s">
        <v>3695</v>
      </c>
      <c r="I1382" s="184" t="s">
        <v>3696</v>
      </c>
      <c r="J1382" s="149">
        <v>35000</v>
      </c>
      <c r="K1382" s="2" t="s">
        <v>3697</v>
      </c>
      <c r="L1382" s="205">
        <v>15039.07</v>
      </c>
    </row>
    <row r="1383" spans="1:12" ht="102">
      <c r="A1383" s="1">
        <v>582</v>
      </c>
      <c r="C1383" s="28">
        <v>80017210727</v>
      </c>
      <c r="D1383" s="2" t="s">
        <v>3698</v>
      </c>
      <c r="E1383" s="1">
        <v>24</v>
      </c>
      <c r="H1383" s="2" t="s">
        <v>3699</v>
      </c>
      <c r="I1383" s="184" t="s">
        <v>3700</v>
      </c>
      <c r="J1383" s="149">
        <v>2000000</v>
      </c>
      <c r="K1383" s="2" t="s">
        <v>3701</v>
      </c>
      <c r="L1383" s="205">
        <v>800000</v>
      </c>
    </row>
    <row r="1384" spans="1:12">
      <c r="A1384" s="243">
        <v>583</v>
      </c>
      <c r="B1384" s="246" t="s">
        <v>3702</v>
      </c>
      <c r="C1384" s="230">
        <v>80017210727</v>
      </c>
      <c r="D1384" s="230" t="s">
        <v>3703</v>
      </c>
      <c r="E1384" s="243">
        <v>8</v>
      </c>
      <c r="F1384" s="10" t="s">
        <v>3708</v>
      </c>
      <c r="G1384" s="2" t="s">
        <v>3709</v>
      </c>
      <c r="H1384" s="230" t="s">
        <v>3704</v>
      </c>
      <c r="I1384" s="233" t="s">
        <v>3705</v>
      </c>
      <c r="J1384" s="236">
        <v>33077.4</v>
      </c>
      <c r="K1384" s="230" t="s">
        <v>3706</v>
      </c>
      <c r="L1384" s="240">
        <v>33077.4</v>
      </c>
    </row>
    <row r="1385" spans="1:12">
      <c r="A1385" s="245"/>
      <c r="B1385" s="248"/>
      <c r="C1385" s="232"/>
      <c r="D1385" s="232"/>
      <c r="E1385" s="245"/>
      <c r="F1385" s="10" t="s">
        <v>3707</v>
      </c>
      <c r="G1385" s="2" t="s">
        <v>3705</v>
      </c>
      <c r="H1385" s="232"/>
      <c r="I1385" s="235"/>
      <c r="J1385" s="236"/>
      <c r="K1385" s="232"/>
      <c r="L1385" s="242"/>
    </row>
    <row r="1386" spans="1:12">
      <c r="A1386" s="243">
        <v>584</v>
      </c>
      <c r="B1386" s="246" t="s">
        <v>3710</v>
      </c>
      <c r="C1386" s="230">
        <v>80017210727</v>
      </c>
      <c r="D1386" s="230" t="s">
        <v>3711</v>
      </c>
      <c r="E1386" s="243">
        <v>8</v>
      </c>
      <c r="F1386" s="43" t="s">
        <v>3515</v>
      </c>
      <c r="G1386" s="2" t="s">
        <v>3712</v>
      </c>
      <c r="H1386" s="285" t="s">
        <v>3515</v>
      </c>
      <c r="I1386" s="289" t="s">
        <v>3712</v>
      </c>
      <c r="J1386" s="284">
        <v>27000</v>
      </c>
      <c r="K1386" s="285">
        <v>41671</v>
      </c>
      <c r="L1386" s="287"/>
    </row>
    <row r="1387" spans="1:12" ht="13.5" thickBot="1">
      <c r="A1387" s="245"/>
      <c r="B1387" s="248"/>
      <c r="C1387" s="232"/>
      <c r="D1387" s="232"/>
      <c r="E1387" s="245"/>
      <c r="F1387" s="43" t="s">
        <v>3042</v>
      </c>
      <c r="G1387" s="2" t="s">
        <v>3713</v>
      </c>
      <c r="H1387" s="286"/>
      <c r="I1387" s="290"/>
      <c r="J1387" s="284"/>
      <c r="K1387" s="286"/>
      <c r="L1387" s="288"/>
    </row>
    <row r="1388" spans="1:12" ht="15">
      <c r="A1388" s="243">
        <v>585</v>
      </c>
      <c r="B1388" s="246" t="s">
        <v>158</v>
      </c>
      <c r="C1388" s="230">
        <v>80017210727</v>
      </c>
      <c r="D1388" s="230" t="s">
        <v>159</v>
      </c>
      <c r="E1388" s="243">
        <v>8</v>
      </c>
      <c r="F1388" s="78">
        <v>5261680721</v>
      </c>
      <c r="G1388" s="110" t="s">
        <v>160</v>
      </c>
      <c r="H1388" s="230">
        <v>1730610753</v>
      </c>
      <c r="I1388" s="233" t="s">
        <v>161</v>
      </c>
      <c r="J1388" s="236">
        <v>7580</v>
      </c>
      <c r="K1388" s="230" t="s">
        <v>162</v>
      </c>
      <c r="L1388" s="240">
        <v>7580</v>
      </c>
    </row>
    <row r="1389" spans="1:12" ht="15">
      <c r="A1389" s="244"/>
      <c r="B1389" s="247"/>
      <c r="C1389" s="231"/>
      <c r="D1389" s="231"/>
      <c r="E1389" s="244"/>
      <c r="F1389" s="79">
        <v>3807610716</v>
      </c>
      <c r="G1389" s="111" t="s">
        <v>3336</v>
      </c>
      <c r="H1389" s="231"/>
      <c r="I1389" s="234"/>
      <c r="J1389" s="236"/>
      <c r="K1389" s="231"/>
      <c r="L1389" s="241"/>
    </row>
    <row r="1390" spans="1:12" ht="15">
      <c r="A1390" s="244"/>
      <c r="B1390" s="247"/>
      <c r="C1390" s="231"/>
      <c r="D1390" s="231"/>
      <c r="E1390" s="244"/>
      <c r="F1390" s="79">
        <v>563130715</v>
      </c>
      <c r="G1390" s="111" t="s">
        <v>163</v>
      </c>
      <c r="H1390" s="231"/>
      <c r="I1390" s="234"/>
      <c r="J1390" s="236"/>
      <c r="K1390" s="231"/>
      <c r="L1390" s="241"/>
    </row>
    <row r="1391" spans="1:12" ht="15">
      <c r="A1391" s="244"/>
      <c r="B1391" s="247"/>
      <c r="C1391" s="231"/>
      <c r="D1391" s="231"/>
      <c r="E1391" s="244"/>
      <c r="F1391" s="79">
        <v>2098950740</v>
      </c>
      <c r="G1391" s="111" t="s">
        <v>164</v>
      </c>
      <c r="H1391" s="231"/>
      <c r="I1391" s="234"/>
      <c r="J1391" s="236"/>
      <c r="K1391" s="231"/>
      <c r="L1391" s="241"/>
    </row>
    <row r="1392" spans="1:12" ht="15">
      <c r="A1392" s="244"/>
      <c r="B1392" s="247"/>
      <c r="C1392" s="231"/>
      <c r="D1392" s="231"/>
      <c r="E1392" s="244"/>
      <c r="F1392" s="79">
        <v>2450970658</v>
      </c>
      <c r="G1392" s="111" t="s">
        <v>165</v>
      </c>
      <c r="H1392" s="231"/>
      <c r="I1392" s="234"/>
      <c r="J1392" s="236"/>
      <c r="K1392" s="231"/>
      <c r="L1392" s="241"/>
    </row>
    <row r="1393" spans="1:12" ht="15">
      <c r="A1393" s="244"/>
      <c r="B1393" s="247"/>
      <c r="C1393" s="231"/>
      <c r="D1393" s="231"/>
      <c r="E1393" s="244"/>
      <c r="F1393" s="79">
        <v>4350160729</v>
      </c>
      <c r="G1393" s="111" t="s">
        <v>166</v>
      </c>
      <c r="H1393" s="231"/>
      <c r="I1393" s="234"/>
      <c r="J1393" s="236"/>
      <c r="K1393" s="231"/>
      <c r="L1393" s="241"/>
    </row>
    <row r="1394" spans="1:12" ht="15">
      <c r="A1394" s="244"/>
      <c r="B1394" s="247"/>
      <c r="C1394" s="231"/>
      <c r="D1394" s="231"/>
      <c r="E1394" s="244"/>
      <c r="F1394" s="79">
        <v>5799280721</v>
      </c>
      <c r="G1394" s="111" t="s">
        <v>3753</v>
      </c>
      <c r="H1394" s="231"/>
      <c r="I1394" s="234"/>
      <c r="J1394" s="236"/>
      <c r="K1394" s="231"/>
      <c r="L1394" s="241"/>
    </row>
    <row r="1395" spans="1:12" ht="15">
      <c r="A1395" s="244"/>
      <c r="B1395" s="247"/>
      <c r="C1395" s="231"/>
      <c r="D1395" s="231"/>
      <c r="E1395" s="244"/>
      <c r="F1395" s="79">
        <v>100450618</v>
      </c>
      <c r="G1395" s="111" t="s">
        <v>167</v>
      </c>
      <c r="H1395" s="231"/>
      <c r="I1395" s="234"/>
      <c r="J1395" s="236"/>
      <c r="K1395" s="231"/>
      <c r="L1395" s="241"/>
    </row>
    <row r="1396" spans="1:12" ht="15">
      <c r="A1396" s="244"/>
      <c r="B1396" s="247"/>
      <c r="C1396" s="231"/>
      <c r="D1396" s="231"/>
      <c r="E1396" s="244"/>
      <c r="F1396" s="79">
        <v>7064790723</v>
      </c>
      <c r="G1396" s="111" t="s">
        <v>3755</v>
      </c>
      <c r="H1396" s="231"/>
      <c r="I1396" s="234"/>
      <c r="J1396" s="236"/>
      <c r="K1396" s="231"/>
      <c r="L1396" s="241"/>
    </row>
    <row r="1397" spans="1:12" ht="15">
      <c r="A1397" s="244"/>
      <c r="B1397" s="247"/>
      <c r="C1397" s="231"/>
      <c r="D1397" s="231"/>
      <c r="E1397" s="244"/>
      <c r="F1397" s="79">
        <v>4481640722</v>
      </c>
      <c r="G1397" s="111" t="s">
        <v>168</v>
      </c>
      <c r="H1397" s="231"/>
      <c r="I1397" s="234"/>
      <c r="J1397" s="236"/>
      <c r="K1397" s="231"/>
      <c r="L1397" s="241"/>
    </row>
    <row r="1398" spans="1:12" ht="15">
      <c r="A1398" s="244"/>
      <c r="B1398" s="247"/>
      <c r="C1398" s="231"/>
      <c r="D1398" s="231"/>
      <c r="E1398" s="244"/>
      <c r="F1398" s="79">
        <v>268260726</v>
      </c>
      <c r="G1398" s="111" t="s">
        <v>3759</v>
      </c>
      <c r="H1398" s="231"/>
      <c r="I1398" s="234"/>
      <c r="J1398" s="236"/>
      <c r="K1398" s="231"/>
      <c r="L1398" s="241"/>
    </row>
    <row r="1399" spans="1:12" ht="15">
      <c r="A1399" s="244"/>
      <c r="B1399" s="247"/>
      <c r="C1399" s="231"/>
      <c r="D1399" s="231"/>
      <c r="E1399" s="244"/>
      <c r="F1399" s="79">
        <v>3455700710</v>
      </c>
      <c r="G1399" s="111" t="s">
        <v>169</v>
      </c>
      <c r="H1399" s="231"/>
      <c r="I1399" s="234"/>
      <c r="J1399" s="236"/>
      <c r="K1399" s="231"/>
      <c r="L1399" s="241"/>
    </row>
    <row r="1400" spans="1:12" ht="15">
      <c r="A1400" s="244"/>
      <c r="B1400" s="247"/>
      <c r="C1400" s="231"/>
      <c r="D1400" s="231"/>
      <c r="E1400" s="244"/>
      <c r="F1400" s="79">
        <v>4759440722</v>
      </c>
      <c r="G1400" s="111" t="s">
        <v>3346</v>
      </c>
      <c r="H1400" s="231"/>
      <c r="I1400" s="234"/>
      <c r="J1400" s="236"/>
      <c r="K1400" s="231"/>
      <c r="L1400" s="241"/>
    </row>
    <row r="1401" spans="1:12" ht="15">
      <c r="A1401" s="244"/>
      <c r="B1401" s="247"/>
      <c r="C1401" s="231"/>
      <c r="D1401" s="231"/>
      <c r="E1401" s="244"/>
      <c r="F1401" s="79">
        <v>835510561</v>
      </c>
      <c r="G1401" s="111" t="s">
        <v>170</v>
      </c>
      <c r="H1401" s="231"/>
      <c r="I1401" s="234"/>
      <c r="J1401" s="236"/>
      <c r="K1401" s="231"/>
      <c r="L1401" s="241"/>
    </row>
    <row r="1402" spans="1:12" ht="15">
      <c r="A1402" s="244"/>
      <c r="B1402" s="247"/>
      <c r="C1402" s="231"/>
      <c r="D1402" s="231"/>
      <c r="E1402" s="244"/>
      <c r="F1402" s="79">
        <v>3426130757</v>
      </c>
      <c r="G1402" s="111" t="s">
        <v>1464</v>
      </c>
      <c r="H1402" s="231"/>
      <c r="I1402" s="234"/>
      <c r="J1402" s="236"/>
      <c r="K1402" s="231"/>
      <c r="L1402" s="241"/>
    </row>
    <row r="1403" spans="1:12" ht="15">
      <c r="A1403" s="244"/>
      <c r="B1403" s="247"/>
      <c r="C1403" s="231"/>
      <c r="D1403" s="231"/>
      <c r="E1403" s="244"/>
      <c r="F1403" s="79">
        <v>924810724</v>
      </c>
      <c r="G1403" s="111" t="s">
        <v>171</v>
      </c>
      <c r="H1403" s="231"/>
      <c r="I1403" s="234"/>
      <c r="J1403" s="236"/>
      <c r="K1403" s="231"/>
      <c r="L1403" s="241"/>
    </row>
    <row r="1404" spans="1:12" ht="15">
      <c r="A1404" s="244"/>
      <c r="B1404" s="247"/>
      <c r="C1404" s="231"/>
      <c r="D1404" s="231"/>
      <c r="E1404" s="244"/>
      <c r="F1404" s="79">
        <v>7160260720</v>
      </c>
      <c r="G1404" s="111" t="s">
        <v>172</v>
      </c>
      <c r="H1404" s="231"/>
      <c r="I1404" s="234"/>
      <c r="J1404" s="236"/>
      <c r="K1404" s="231"/>
      <c r="L1404" s="241"/>
    </row>
    <row r="1405" spans="1:12" ht="15">
      <c r="A1405" s="244"/>
      <c r="B1405" s="247"/>
      <c r="C1405" s="231"/>
      <c r="D1405" s="231"/>
      <c r="E1405" s="244"/>
      <c r="F1405" s="79">
        <v>2024460756</v>
      </c>
      <c r="G1405" s="111" t="s">
        <v>173</v>
      </c>
      <c r="H1405" s="231"/>
      <c r="I1405" s="234"/>
      <c r="J1405" s="236"/>
      <c r="K1405" s="231"/>
      <c r="L1405" s="241"/>
    </row>
    <row r="1406" spans="1:12" ht="15.75" thickBot="1">
      <c r="A1406" s="245"/>
      <c r="B1406" s="248"/>
      <c r="C1406" s="232"/>
      <c r="D1406" s="232"/>
      <c r="E1406" s="245"/>
      <c r="F1406" s="80">
        <v>1730610753</v>
      </c>
      <c r="G1406" s="112" t="s">
        <v>161</v>
      </c>
      <c r="H1406" s="232"/>
      <c r="I1406" s="235"/>
      <c r="J1406" s="236"/>
      <c r="K1406" s="232"/>
      <c r="L1406" s="242"/>
    </row>
    <row r="1407" spans="1:12" ht="15">
      <c r="A1407" s="243">
        <v>586</v>
      </c>
      <c r="B1407" s="246" t="s">
        <v>174</v>
      </c>
      <c r="C1407" s="230">
        <v>80017210727</v>
      </c>
      <c r="D1407" s="230" t="s">
        <v>175</v>
      </c>
      <c r="E1407" s="243">
        <v>8</v>
      </c>
      <c r="F1407" s="81">
        <v>563130715</v>
      </c>
      <c r="G1407" s="113" t="s">
        <v>163</v>
      </c>
      <c r="H1407" s="230">
        <v>5799280721</v>
      </c>
      <c r="I1407" s="233" t="s">
        <v>3753</v>
      </c>
      <c r="J1407" s="236">
        <v>8400</v>
      </c>
      <c r="K1407" s="230" t="s">
        <v>176</v>
      </c>
      <c r="L1407" s="240"/>
    </row>
    <row r="1408" spans="1:12" ht="15">
      <c r="A1408" s="244"/>
      <c r="B1408" s="247"/>
      <c r="C1408" s="231"/>
      <c r="D1408" s="231"/>
      <c r="E1408" s="244"/>
      <c r="F1408" s="82">
        <v>2647500723</v>
      </c>
      <c r="G1408" s="114" t="s">
        <v>177</v>
      </c>
      <c r="H1408" s="231"/>
      <c r="I1408" s="234"/>
      <c r="J1408" s="236"/>
      <c r="K1408" s="231"/>
      <c r="L1408" s="241"/>
    </row>
    <row r="1409" spans="1:12" ht="15">
      <c r="A1409" s="244"/>
      <c r="B1409" s="247"/>
      <c r="C1409" s="231"/>
      <c r="D1409" s="231"/>
      <c r="E1409" s="244"/>
      <c r="F1409" s="82">
        <v>2416240725</v>
      </c>
      <c r="G1409" s="114" t="s">
        <v>178</v>
      </c>
      <c r="H1409" s="231"/>
      <c r="I1409" s="234"/>
      <c r="J1409" s="236"/>
      <c r="K1409" s="231"/>
      <c r="L1409" s="241"/>
    </row>
    <row r="1410" spans="1:12" ht="15">
      <c r="A1410" s="244"/>
      <c r="B1410" s="247"/>
      <c r="C1410" s="231"/>
      <c r="D1410" s="231"/>
      <c r="E1410" s="244"/>
      <c r="F1410" s="82">
        <v>757560552</v>
      </c>
      <c r="G1410" s="114" t="s">
        <v>365</v>
      </c>
      <c r="H1410" s="231"/>
      <c r="I1410" s="234"/>
      <c r="J1410" s="236"/>
      <c r="K1410" s="231"/>
      <c r="L1410" s="241"/>
    </row>
    <row r="1411" spans="1:12" ht="15">
      <c r="A1411" s="244"/>
      <c r="B1411" s="247"/>
      <c r="C1411" s="231"/>
      <c r="D1411" s="231"/>
      <c r="E1411" s="244"/>
      <c r="F1411" s="82">
        <v>2450970658</v>
      </c>
      <c r="G1411" s="114" t="s">
        <v>165</v>
      </c>
      <c r="H1411" s="231"/>
      <c r="I1411" s="234"/>
      <c r="J1411" s="236"/>
      <c r="K1411" s="231"/>
      <c r="L1411" s="241"/>
    </row>
    <row r="1412" spans="1:12" ht="15">
      <c r="A1412" s="244"/>
      <c r="B1412" s="247"/>
      <c r="C1412" s="231"/>
      <c r="D1412" s="231"/>
      <c r="E1412" s="244"/>
      <c r="F1412" s="82">
        <v>5743940727</v>
      </c>
      <c r="G1412" s="114" t="s">
        <v>179</v>
      </c>
      <c r="H1412" s="231"/>
      <c r="I1412" s="234"/>
      <c r="J1412" s="236"/>
      <c r="K1412" s="231"/>
      <c r="L1412" s="241"/>
    </row>
    <row r="1413" spans="1:12" ht="15">
      <c r="A1413" s="244"/>
      <c r="B1413" s="247"/>
      <c r="C1413" s="231"/>
      <c r="D1413" s="231"/>
      <c r="E1413" s="244"/>
      <c r="F1413" s="82">
        <v>5799280721</v>
      </c>
      <c r="G1413" s="114" t="s">
        <v>3753</v>
      </c>
      <c r="H1413" s="231"/>
      <c r="I1413" s="234"/>
      <c r="J1413" s="236"/>
      <c r="K1413" s="231"/>
      <c r="L1413" s="241"/>
    </row>
    <row r="1414" spans="1:12" ht="15">
      <c r="A1414" s="244"/>
      <c r="B1414" s="247"/>
      <c r="C1414" s="231"/>
      <c r="D1414" s="231"/>
      <c r="E1414" s="244"/>
      <c r="F1414" s="82">
        <v>411600794</v>
      </c>
      <c r="G1414" s="114" t="s">
        <v>180</v>
      </c>
      <c r="H1414" s="231"/>
      <c r="I1414" s="234"/>
      <c r="J1414" s="236"/>
      <c r="K1414" s="231"/>
      <c r="L1414" s="241"/>
    </row>
    <row r="1415" spans="1:12" ht="15">
      <c r="A1415" s="244"/>
      <c r="B1415" s="247"/>
      <c r="C1415" s="231"/>
      <c r="D1415" s="231"/>
      <c r="E1415" s="244"/>
      <c r="F1415" s="82">
        <v>4481640722</v>
      </c>
      <c r="G1415" s="114" t="s">
        <v>168</v>
      </c>
      <c r="H1415" s="231"/>
      <c r="I1415" s="234"/>
      <c r="J1415" s="236"/>
      <c r="K1415" s="231"/>
      <c r="L1415" s="241"/>
    </row>
    <row r="1416" spans="1:12" ht="15">
      <c r="A1416" s="244"/>
      <c r="B1416" s="247"/>
      <c r="C1416" s="231"/>
      <c r="D1416" s="231"/>
      <c r="E1416" s="244"/>
      <c r="F1416" s="82">
        <v>7433030728</v>
      </c>
      <c r="G1416" s="114" t="s">
        <v>181</v>
      </c>
      <c r="H1416" s="231"/>
      <c r="I1416" s="234"/>
      <c r="J1416" s="236"/>
      <c r="K1416" s="231"/>
      <c r="L1416" s="241"/>
    </row>
    <row r="1417" spans="1:12" ht="15">
      <c r="A1417" s="244"/>
      <c r="B1417" s="247"/>
      <c r="C1417" s="231"/>
      <c r="D1417" s="231"/>
      <c r="E1417" s="244"/>
      <c r="F1417" s="82">
        <v>4185870757</v>
      </c>
      <c r="G1417" s="114" t="s">
        <v>182</v>
      </c>
      <c r="H1417" s="231"/>
      <c r="I1417" s="234"/>
      <c r="J1417" s="236"/>
      <c r="K1417" s="231"/>
      <c r="L1417" s="241"/>
    </row>
    <row r="1418" spans="1:12" ht="15">
      <c r="A1418" s="244"/>
      <c r="B1418" s="247"/>
      <c r="C1418" s="231"/>
      <c r="D1418" s="231"/>
      <c r="E1418" s="244"/>
      <c r="F1418" s="82">
        <v>3698320714</v>
      </c>
      <c r="G1418" s="114" t="s">
        <v>183</v>
      </c>
      <c r="H1418" s="231"/>
      <c r="I1418" s="234"/>
      <c r="J1418" s="236"/>
      <c r="K1418" s="231"/>
      <c r="L1418" s="241"/>
    </row>
    <row r="1419" spans="1:12" ht="15">
      <c r="A1419" s="244"/>
      <c r="B1419" s="247"/>
      <c r="C1419" s="231"/>
      <c r="D1419" s="231"/>
      <c r="E1419" s="244"/>
      <c r="F1419" s="82">
        <v>3826530713</v>
      </c>
      <c r="G1419" s="114" t="s">
        <v>184</v>
      </c>
      <c r="H1419" s="231"/>
      <c r="I1419" s="234"/>
      <c r="J1419" s="236"/>
      <c r="K1419" s="231"/>
      <c r="L1419" s="241"/>
    </row>
    <row r="1420" spans="1:12" ht="15">
      <c r="A1420" s="244"/>
      <c r="B1420" s="247"/>
      <c r="C1420" s="231"/>
      <c r="D1420" s="231"/>
      <c r="E1420" s="244"/>
      <c r="F1420" s="82">
        <v>835510561</v>
      </c>
      <c r="G1420" s="114" t="s">
        <v>170</v>
      </c>
      <c r="H1420" s="231"/>
      <c r="I1420" s="234"/>
      <c r="J1420" s="236"/>
      <c r="K1420" s="231"/>
      <c r="L1420" s="241"/>
    </row>
    <row r="1421" spans="1:12" ht="15">
      <c r="A1421" s="244"/>
      <c r="B1421" s="247"/>
      <c r="C1421" s="231"/>
      <c r="D1421" s="231"/>
      <c r="E1421" s="244"/>
      <c r="F1421" s="82">
        <v>4276580752</v>
      </c>
      <c r="G1421" s="114" t="s">
        <v>364</v>
      </c>
      <c r="H1421" s="231"/>
      <c r="I1421" s="234"/>
      <c r="J1421" s="236"/>
      <c r="K1421" s="231"/>
      <c r="L1421" s="241"/>
    </row>
    <row r="1422" spans="1:12" ht="15">
      <c r="A1422" s="244"/>
      <c r="B1422" s="247"/>
      <c r="C1422" s="231"/>
      <c r="D1422" s="231"/>
      <c r="E1422" s="244"/>
      <c r="F1422" s="82">
        <v>924810724</v>
      </c>
      <c r="G1422" s="114" t="s">
        <v>171</v>
      </c>
      <c r="H1422" s="231"/>
      <c r="I1422" s="234"/>
      <c r="J1422" s="236"/>
      <c r="K1422" s="231"/>
      <c r="L1422" s="241"/>
    </row>
    <row r="1423" spans="1:12" ht="15">
      <c r="A1423" s="244"/>
      <c r="B1423" s="247"/>
      <c r="C1423" s="231"/>
      <c r="D1423" s="231"/>
      <c r="E1423" s="244"/>
      <c r="F1423" s="82">
        <v>5023781007</v>
      </c>
      <c r="G1423" s="114" t="s">
        <v>185</v>
      </c>
      <c r="H1423" s="231"/>
      <c r="I1423" s="234"/>
      <c r="J1423" s="236"/>
      <c r="K1423" s="231"/>
      <c r="L1423" s="241"/>
    </row>
    <row r="1424" spans="1:12" ht="15.75" thickBot="1">
      <c r="A1424" s="245"/>
      <c r="B1424" s="248"/>
      <c r="C1424" s="232"/>
      <c r="D1424" s="232"/>
      <c r="E1424" s="245"/>
      <c r="F1424" s="83">
        <v>1730610753</v>
      </c>
      <c r="G1424" s="115" t="s">
        <v>161</v>
      </c>
      <c r="H1424" s="232"/>
      <c r="I1424" s="235"/>
      <c r="J1424" s="236"/>
      <c r="K1424" s="232"/>
      <c r="L1424" s="242"/>
    </row>
    <row r="1425" spans="1:12" ht="15">
      <c r="A1425" s="243">
        <v>587</v>
      </c>
      <c r="B1425" s="246" t="s">
        <v>186</v>
      </c>
      <c r="C1425" s="230">
        <v>80017210727</v>
      </c>
      <c r="D1425" s="230" t="s">
        <v>187</v>
      </c>
      <c r="E1425" s="243">
        <v>8</v>
      </c>
      <c r="F1425" s="81">
        <v>2899660720</v>
      </c>
      <c r="G1425" s="116" t="s">
        <v>188</v>
      </c>
      <c r="H1425" s="230">
        <v>723460630</v>
      </c>
      <c r="I1425" s="233" t="s">
        <v>189</v>
      </c>
      <c r="J1425" s="236">
        <v>11467.3</v>
      </c>
      <c r="K1425" s="230" t="s">
        <v>176</v>
      </c>
      <c r="L1425" s="240"/>
    </row>
    <row r="1426" spans="1:12" ht="15">
      <c r="A1426" s="244"/>
      <c r="B1426" s="247"/>
      <c r="C1426" s="231"/>
      <c r="D1426" s="231"/>
      <c r="E1426" s="244"/>
      <c r="F1426" s="82">
        <v>2450970658</v>
      </c>
      <c r="G1426" s="117" t="s">
        <v>165</v>
      </c>
      <c r="H1426" s="231"/>
      <c r="I1426" s="234"/>
      <c r="J1426" s="236"/>
      <c r="K1426" s="231"/>
      <c r="L1426" s="241"/>
    </row>
    <row r="1427" spans="1:12" ht="15">
      <c r="A1427" s="244"/>
      <c r="B1427" s="247"/>
      <c r="C1427" s="231"/>
      <c r="D1427" s="231"/>
      <c r="E1427" s="244"/>
      <c r="F1427" s="82">
        <v>5799280721</v>
      </c>
      <c r="G1427" s="117" t="s">
        <v>3753</v>
      </c>
      <c r="H1427" s="231"/>
      <c r="I1427" s="234"/>
      <c r="J1427" s="236"/>
      <c r="K1427" s="231"/>
      <c r="L1427" s="241"/>
    </row>
    <row r="1428" spans="1:12" ht="15">
      <c r="A1428" s="244"/>
      <c r="B1428" s="247"/>
      <c r="C1428" s="231"/>
      <c r="D1428" s="231"/>
      <c r="E1428" s="244"/>
      <c r="F1428" s="82">
        <v>5128040630</v>
      </c>
      <c r="G1428" s="117" t="s">
        <v>190</v>
      </c>
      <c r="H1428" s="231"/>
      <c r="I1428" s="234"/>
      <c r="J1428" s="236"/>
      <c r="K1428" s="231"/>
      <c r="L1428" s="241"/>
    </row>
    <row r="1429" spans="1:12" ht="15">
      <c r="A1429" s="244"/>
      <c r="B1429" s="247"/>
      <c r="C1429" s="231"/>
      <c r="D1429" s="231"/>
      <c r="E1429" s="244"/>
      <c r="F1429" s="82">
        <v>100450618</v>
      </c>
      <c r="G1429" s="117" t="s">
        <v>167</v>
      </c>
      <c r="H1429" s="231"/>
      <c r="I1429" s="234"/>
      <c r="J1429" s="236"/>
      <c r="K1429" s="231"/>
      <c r="L1429" s="241"/>
    </row>
    <row r="1430" spans="1:12" ht="15">
      <c r="A1430" s="244"/>
      <c r="B1430" s="247"/>
      <c r="C1430" s="231"/>
      <c r="D1430" s="231"/>
      <c r="E1430" s="244"/>
      <c r="F1430" s="82">
        <v>411600794</v>
      </c>
      <c r="G1430" s="117" t="s">
        <v>180</v>
      </c>
      <c r="H1430" s="231"/>
      <c r="I1430" s="234"/>
      <c r="J1430" s="236"/>
      <c r="K1430" s="231"/>
      <c r="L1430" s="241"/>
    </row>
    <row r="1431" spans="1:12" ht="15">
      <c r="A1431" s="244"/>
      <c r="B1431" s="247"/>
      <c r="C1431" s="231"/>
      <c r="D1431" s="231"/>
      <c r="E1431" s="244"/>
      <c r="F1431" s="82">
        <v>4185870757</v>
      </c>
      <c r="G1431" s="117" t="s">
        <v>182</v>
      </c>
      <c r="H1431" s="231"/>
      <c r="I1431" s="234"/>
      <c r="J1431" s="236"/>
      <c r="K1431" s="231"/>
      <c r="L1431" s="241"/>
    </row>
    <row r="1432" spans="1:12" ht="15">
      <c r="A1432" s="244"/>
      <c r="B1432" s="247"/>
      <c r="C1432" s="231"/>
      <c r="D1432" s="231"/>
      <c r="E1432" s="244"/>
      <c r="F1432" s="82">
        <v>3698320714</v>
      </c>
      <c r="G1432" s="117" t="s">
        <v>183</v>
      </c>
      <c r="H1432" s="231"/>
      <c r="I1432" s="234"/>
      <c r="J1432" s="236"/>
      <c r="K1432" s="231"/>
      <c r="L1432" s="241"/>
    </row>
    <row r="1433" spans="1:12" ht="15">
      <c r="A1433" s="244"/>
      <c r="B1433" s="247"/>
      <c r="C1433" s="231"/>
      <c r="D1433" s="231"/>
      <c r="E1433" s="244"/>
      <c r="F1433" s="82">
        <v>3851020754</v>
      </c>
      <c r="G1433" s="117" t="s">
        <v>191</v>
      </c>
      <c r="H1433" s="231"/>
      <c r="I1433" s="234"/>
      <c r="J1433" s="236"/>
      <c r="K1433" s="231"/>
      <c r="L1433" s="241"/>
    </row>
    <row r="1434" spans="1:12" ht="15">
      <c r="A1434" s="244"/>
      <c r="B1434" s="247"/>
      <c r="C1434" s="231"/>
      <c r="D1434" s="231"/>
      <c r="E1434" s="244"/>
      <c r="F1434" s="82">
        <v>723460630</v>
      </c>
      <c r="G1434" s="117" t="s">
        <v>189</v>
      </c>
      <c r="H1434" s="231"/>
      <c r="I1434" s="234"/>
      <c r="J1434" s="236"/>
      <c r="K1434" s="231"/>
      <c r="L1434" s="241"/>
    </row>
    <row r="1435" spans="1:12" ht="15">
      <c r="A1435" s="244"/>
      <c r="B1435" s="247"/>
      <c r="C1435" s="231"/>
      <c r="D1435" s="231"/>
      <c r="E1435" s="244"/>
      <c r="F1435" s="82">
        <v>924810724</v>
      </c>
      <c r="G1435" s="117" t="s">
        <v>171</v>
      </c>
      <c r="H1435" s="231"/>
      <c r="I1435" s="234"/>
      <c r="J1435" s="236"/>
      <c r="K1435" s="231"/>
      <c r="L1435" s="241"/>
    </row>
    <row r="1436" spans="1:12" ht="15">
      <c r="A1436" s="244"/>
      <c r="B1436" s="247"/>
      <c r="C1436" s="231"/>
      <c r="D1436" s="231"/>
      <c r="E1436" s="244"/>
      <c r="F1436" s="82">
        <v>7160260720</v>
      </c>
      <c r="G1436" s="117" t="s">
        <v>172</v>
      </c>
      <c r="H1436" s="231"/>
      <c r="I1436" s="234"/>
      <c r="J1436" s="236"/>
      <c r="K1436" s="231"/>
      <c r="L1436" s="241"/>
    </row>
    <row r="1437" spans="1:12" ht="15">
      <c r="A1437" s="244"/>
      <c r="B1437" s="247"/>
      <c r="C1437" s="231"/>
      <c r="D1437" s="231"/>
      <c r="E1437" s="244"/>
      <c r="F1437" s="82">
        <v>122460793</v>
      </c>
      <c r="G1437" s="117" t="s">
        <v>192</v>
      </c>
      <c r="H1437" s="231"/>
      <c r="I1437" s="234"/>
      <c r="J1437" s="236"/>
      <c r="K1437" s="231"/>
      <c r="L1437" s="241"/>
    </row>
    <row r="1438" spans="1:12" ht="15">
      <c r="A1438" s="244"/>
      <c r="B1438" s="247"/>
      <c r="C1438" s="231"/>
      <c r="D1438" s="231"/>
      <c r="E1438" s="244"/>
      <c r="F1438" s="82">
        <v>6416020722</v>
      </c>
      <c r="G1438" s="117" t="s">
        <v>3766</v>
      </c>
      <c r="H1438" s="231"/>
      <c r="I1438" s="234"/>
      <c r="J1438" s="236"/>
      <c r="K1438" s="231"/>
      <c r="L1438" s="241"/>
    </row>
    <row r="1439" spans="1:12" ht="15">
      <c r="A1439" s="244"/>
      <c r="B1439" s="247"/>
      <c r="C1439" s="231"/>
      <c r="D1439" s="231"/>
      <c r="E1439" s="244"/>
      <c r="F1439" s="82">
        <v>125560730</v>
      </c>
      <c r="G1439" s="117" t="s">
        <v>3768</v>
      </c>
      <c r="H1439" s="231"/>
      <c r="I1439" s="234"/>
      <c r="J1439" s="236"/>
      <c r="K1439" s="231"/>
      <c r="L1439" s="241"/>
    </row>
    <row r="1440" spans="1:12" ht="15.75" thickBot="1">
      <c r="A1440" s="245"/>
      <c r="B1440" s="248"/>
      <c r="C1440" s="232"/>
      <c r="D1440" s="232"/>
      <c r="E1440" s="245"/>
      <c r="F1440" s="84">
        <v>1730610753</v>
      </c>
      <c r="G1440" s="118" t="s">
        <v>161</v>
      </c>
      <c r="H1440" s="232"/>
      <c r="I1440" s="235"/>
      <c r="J1440" s="236"/>
      <c r="K1440" s="232"/>
      <c r="L1440" s="242"/>
    </row>
    <row r="1441" spans="1:12" ht="38.25">
      <c r="A1441" s="1">
        <v>588</v>
      </c>
      <c r="B1441" s="46" t="s">
        <v>193</v>
      </c>
      <c r="C1441" s="28">
        <v>80017210727</v>
      </c>
      <c r="D1441" s="2" t="s">
        <v>194</v>
      </c>
      <c r="E1441" s="1">
        <v>4</v>
      </c>
      <c r="F1441" s="2">
        <v>3844160717</v>
      </c>
      <c r="G1441" s="2" t="s">
        <v>195</v>
      </c>
      <c r="H1441" s="2">
        <v>3844160717</v>
      </c>
      <c r="I1441" s="184" t="s">
        <v>195</v>
      </c>
      <c r="J1441" s="149">
        <v>2000</v>
      </c>
      <c r="K1441" s="138">
        <v>41173</v>
      </c>
      <c r="L1441" s="205">
        <v>2000</v>
      </c>
    </row>
    <row r="1442" spans="1:12" ht="38.25">
      <c r="A1442" s="1">
        <v>589</v>
      </c>
      <c r="B1442" s="46" t="s">
        <v>196</v>
      </c>
      <c r="C1442" s="28">
        <v>80017210727</v>
      </c>
      <c r="D1442" s="2" t="s">
        <v>197</v>
      </c>
      <c r="E1442" s="1">
        <v>4</v>
      </c>
      <c r="F1442" s="2">
        <v>2332970710</v>
      </c>
      <c r="G1442" s="2" t="s">
        <v>198</v>
      </c>
      <c r="H1442" s="2">
        <v>2332970710</v>
      </c>
      <c r="I1442" s="184" t="s">
        <v>198</v>
      </c>
      <c r="J1442" s="149">
        <v>500</v>
      </c>
      <c r="K1442" s="138">
        <v>41199</v>
      </c>
      <c r="L1442" s="205">
        <v>500</v>
      </c>
    </row>
    <row r="1443" spans="1:12" ht="38.25">
      <c r="A1443" s="1">
        <v>590</v>
      </c>
      <c r="B1443" s="46" t="s">
        <v>199</v>
      </c>
      <c r="C1443" s="28">
        <v>80017210727</v>
      </c>
      <c r="D1443" s="2" t="s">
        <v>200</v>
      </c>
      <c r="E1443" s="1">
        <v>4</v>
      </c>
      <c r="F1443" s="2">
        <v>260030721</v>
      </c>
      <c r="G1443" s="2" t="s">
        <v>201</v>
      </c>
      <c r="H1443" s="2">
        <v>260030721</v>
      </c>
      <c r="I1443" s="184" t="s">
        <v>201</v>
      </c>
      <c r="J1443" s="149">
        <v>13445</v>
      </c>
      <c r="K1443" s="2" t="s">
        <v>202</v>
      </c>
      <c r="L1443" s="205">
        <v>13445</v>
      </c>
    </row>
    <row r="1444" spans="1:12" ht="51">
      <c r="A1444" s="1">
        <v>591</v>
      </c>
      <c r="B1444" s="46" t="s">
        <v>203</v>
      </c>
      <c r="C1444" s="28">
        <v>80017210727</v>
      </c>
      <c r="D1444" s="2" t="s">
        <v>204</v>
      </c>
      <c r="E1444" s="1">
        <v>4</v>
      </c>
      <c r="F1444" s="2">
        <v>3094610726</v>
      </c>
      <c r="G1444" s="2" t="s">
        <v>205</v>
      </c>
      <c r="H1444" s="2">
        <v>3094610726</v>
      </c>
      <c r="I1444" s="184" t="s">
        <v>206</v>
      </c>
      <c r="J1444" s="149">
        <v>2345.84</v>
      </c>
      <c r="K1444" s="2" t="s">
        <v>207</v>
      </c>
      <c r="L1444" s="205">
        <v>2345.84</v>
      </c>
    </row>
    <row r="1445" spans="1:12" ht="38.25">
      <c r="A1445" s="243">
        <v>592</v>
      </c>
      <c r="B1445" s="246" t="s">
        <v>208</v>
      </c>
      <c r="C1445" s="230">
        <v>80017210727</v>
      </c>
      <c r="D1445" s="230" t="s">
        <v>209</v>
      </c>
      <c r="E1445" s="243">
        <v>8</v>
      </c>
      <c r="F1445" s="41">
        <v>3826530713</v>
      </c>
      <c r="G1445" s="50" t="s">
        <v>210</v>
      </c>
      <c r="H1445" s="230">
        <v>2308310784</v>
      </c>
      <c r="I1445" s="233" t="s">
        <v>211</v>
      </c>
      <c r="J1445" s="236">
        <v>410</v>
      </c>
      <c r="K1445" s="230">
        <v>41612</v>
      </c>
      <c r="L1445" s="240">
        <v>410</v>
      </c>
    </row>
    <row r="1446" spans="1:12" ht="38.25">
      <c r="A1446" s="244"/>
      <c r="B1446" s="247"/>
      <c r="C1446" s="231"/>
      <c r="D1446" s="231"/>
      <c r="E1446" s="244"/>
      <c r="F1446" s="41">
        <v>4185870757</v>
      </c>
      <c r="G1446" s="50" t="s">
        <v>212</v>
      </c>
      <c r="H1446" s="231"/>
      <c r="I1446" s="234"/>
      <c r="J1446" s="236"/>
      <c r="K1446" s="231"/>
      <c r="L1446" s="241"/>
    </row>
    <row r="1447" spans="1:12" ht="38.25">
      <c r="A1447" s="244"/>
      <c r="B1447" s="247"/>
      <c r="C1447" s="231"/>
      <c r="D1447" s="231"/>
      <c r="E1447" s="244"/>
      <c r="F1447" s="41">
        <v>2308310784</v>
      </c>
      <c r="G1447" s="50" t="s">
        <v>213</v>
      </c>
      <c r="H1447" s="231"/>
      <c r="I1447" s="234"/>
      <c r="J1447" s="236"/>
      <c r="K1447" s="231"/>
      <c r="L1447" s="241"/>
    </row>
    <row r="1448" spans="1:12" ht="38.25">
      <c r="A1448" s="245"/>
      <c r="B1448" s="248"/>
      <c r="C1448" s="232"/>
      <c r="D1448" s="232"/>
      <c r="E1448" s="245"/>
      <c r="F1448" s="41">
        <v>4276580752</v>
      </c>
      <c r="G1448" s="50" t="s">
        <v>214</v>
      </c>
      <c r="H1448" s="232"/>
      <c r="I1448" s="235"/>
      <c r="J1448" s="236"/>
      <c r="K1448" s="232"/>
      <c r="L1448" s="242"/>
    </row>
    <row r="1449" spans="1:12" ht="38.25">
      <c r="A1449" s="1">
        <v>593</v>
      </c>
      <c r="B1449" s="46" t="s">
        <v>215</v>
      </c>
      <c r="C1449" s="28">
        <v>80017210727</v>
      </c>
      <c r="D1449" s="2" t="s">
        <v>216</v>
      </c>
      <c r="E1449" s="1">
        <v>4</v>
      </c>
      <c r="F1449" s="2">
        <v>6068550729</v>
      </c>
      <c r="G1449" s="2" t="s">
        <v>217</v>
      </c>
      <c r="H1449" s="2">
        <v>6068550729</v>
      </c>
      <c r="I1449" s="184" t="s">
        <v>218</v>
      </c>
      <c r="J1449" s="149">
        <v>454.55</v>
      </c>
      <c r="K1449" s="138">
        <v>41612</v>
      </c>
      <c r="L1449" s="205">
        <v>454.55</v>
      </c>
    </row>
    <row r="1450" spans="1:12" ht="51">
      <c r="A1450" s="1">
        <v>594</v>
      </c>
      <c r="B1450" s="46" t="s">
        <v>219</v>
      </c>
      <c r="C1450" s="28">
        <v>80017210727</v>
      </c>
      <c r="D1450" s="2" t="s">
        <v>220</v>
      </c>
      <c r="E1450" s="1">
        <v>4</v>
      </c>
      <c r="F1450" s="2">
        <v>96115560581</v>
      </c>
      <c r="G1450" s="2" t="s">
        <v>221</v>
      </c>
      <c r="H1450" s="2">
        <v>96115560581</v>
      </c>
      <c r="I1450" s="184" t="s">
        <v>222</v>
      </c>
      <c r="J1450" s="149">
        <v>6000</v>
      </c>
      <c r="K1450" s="138">
        <v>41599</v>
      </c>
      <c r="L1450" s="205">
        <v>6000</v>
      </c>
    </row>
    <row r="1451" spans="1:12" ht="51">
      <c r="A1451" s="1">
        <v>595</v>
      </c>
      <c r="B1451" s="46" t="s">
        <v>223</v>
      </c>
      <c r="C1451" s="28">
        <v>80017210727</v>
      </c>
      <c r="D1451" s="2" t="s">
        <v>224</v>
      </c>
      <c r="E1451" s="1">
        <v>4</v>
      </c>
      <c r="F1451" s="2">
        <v>2080890722</v>
      </c>
      <c r="G1451" s="2" t="s">
        <v>225</v>
      </c>
      <c r="H1451" s="2">
        <v>2080890722</v>
      </c>
      <c r="I1451" s="184" t="s">
        <v>226</v>
      </c>
      <c r="J1451" s="149">
        <v>1008</v>
      </c>
      <c r="K1451" s="138">
        <v>41624</v>
      </c>
      <c r="L1451" s="205">
        <v>1008</v>
      </c>
    </row>
    <row r="1452" spans="1:12">
      <c r="A1452" s="243">
        <v>596</v>
      </c>
      <c r="B1452" s="246" t="s">
        <v>227</v>
      </c>
      <c r="C1452" s="230">
        <v>80017210727</v>
      </c>
      <c r="D1452" s="230" t="s">
        <v>228</v>
      </c>
      <c r="E1452" s="243">
        <v>8</v>
      </c>
      <c r="F1452" s="41" t="s">
        <v>229</v>
      </c>
      <c r="G1452" s="50" t="s">
        <v>230</v>
      </c>
      <c r="H1452" s="230" t="s">
        <v>229</v>
      </c>
      <c r="I1452" s="233" t="s">
        <v>230</v>
      </c>
      <c r="J1452" s="236">
        <v>4069.8</v>
      </c>
      <c r="K1452" s="230" t="s">
        <v>231</v>
      </c>
      <c r="L1452" s="240">
        <v>4069.8</v>
      </c>
    </row>
    <row r="1453" spans="1:12">
      <c r="A1453" s="244"/>
      <c r="B1453" s="247"/>
      <c r="C1453" s="231"/>
      <c r="D1453" s="231"/>
      <c r="E1453" s="244"/>
      <c r="F1453" s="41" t="s">
        <v>232</v>
      </c>
      <c r="G1453" s="50" t="s">
        <v>233</v>
      </c>
      <c r="H1453" s="231"/>
      <c r="I1453" s="234"/>
      <c r="J1453" s="236"/>
      <c r="K1453" s="231"/>
      <c r="L1453" s="241"/>
    </row>
    <row r="1454" spans="1:12">
      <c r="A1454" s="244"/>
      <c r="B1454" s="247"/>
      <c r="C1454" s="231"/>
      <c r="D1454" s="231"/>
      <c r="E1454" s="244"/>
      <c r="F1454" s="41" t="s">
        <v>234</v>
      </c>
      <c r="G1454" s="50" t="s">
        <v>235</v>
      </c>
      <c r="H1454" s="231"/>
      <c r="I1454" s="234"/>
      <c r="J1454" s="236"/>
      <c r="K1454" s="231"/>
      <c r="L1454" s="241"/>
    </row>
    <row r="1455" spans="1:12">
      <c r="A1455" s="244"/>
      <c r="B1455" s="247"/>
      <c r="C1455" s="231"/>
      <c r="D1455" s="231"/>
      <c r="E1455" s="244"/>
      <c r="F1455" s="41" t="s">
        <v>236</v>
      </c>
      <c r="G1455" s="50" t="s">
        <v>237</v>
      </c>
      <c r="H1455" s="231"/>
      <c r="I1455" s="234"/>
      <c r="J1455" s="236"/>
      <c r="K1455" s="231"/>
      <c r="L1455" s="241"/>
    </row>
    <row r="1456" spans="1:12">
      <c r="A1456" s="245"/>
      <c r="B1456" s="248"/>
      <c r="C1456" s="232"/>
      <c r="D1456" s="232"/>
      <c r="E1456" s="245"/>
      <c r="F1456" s="41" t="s">
        <v>238</v>
      </c>
      <c r="G1456" s="50" t="s">
        <v>239</v>
      </c>
      <c r="H1456" s="232"/>
      <c r="I1456" s="235"/>
      <c r="J1456" s="236"/>
      <c r="K1456" s="232"/>
      <c r="L1456" s="242"/>
    </row>
    <row r="1457" spans="1:12">
      <c r="A1457" s="243">
        <v>597</v>
      </c>
      <c r="B1457" s="246" t="s">
        <v>240</v>
      </c>
      <c r="C1457" s="230">
        <v>80017210727</v>
      </c>
      <c r="D1457" s="230" t="s">
        <v>241</v>
      </c>
      <c r="E1457" s="243">
        <v>8</v>
      </c>
      <c r="F1457" s="41" t="s">
        <v>242</v>
      </c>
      <c r="G1457" s="50" t="s">
        <v>243</v>
      </c>
      <c r="H1457" s="230" t="s">
        <v>242</v>
      </c>
      <c r="I1457" s="233" t="s">
        <v>243</v>
      </c>
      <c r="J1457" s="236">
        <v>210</v>
      </c>
      <c r="K1457" s="281">
        <v>41654</v>
      </c>
      <c r="L1457" s="240"/>
    </row>
    <row r="1458" spans="1:12">
      <c r="A1458" s="244"/>
      <c r="B1458" s="247"/>
      <c r="C1458" s="231"/>
      <c r="D1458" s="231"/>
      <c r="E1458" s="244"/>
      <c r="F1458" s="41" t="s">
        <v>244</v>
      </c>
      <c r="G1458" s="50" t="s">
        <v>245</v>
      </c>
      <c r="H1458" s="231"/>
      <c r="I1458" s="234"/>
      <c r="J1458" s="236"/>
      <c r="K1458" s="282"/>
      <c r="L1458" s="241"/>
    </row>
    <row r="1459" spans="1:12">
      <c r="A1459" s="244"/>
      <c r="B1459" s="247"/>
      <c r="C1459" s="231"/>
      <c r="D1459" s="231"/>
      <c r="E1459" s="244"/>
      <c r="F1459" s="41" t="s">
        <v>246</v>
      </c>
      <c r="G1459" s="50" t="s">
        <v>247</v>
      </c>
      <c r="H1459" s="231"/>
      <c r="I1459" s="234"/>
      <c r="J1459" s="236"/>
      <c r="K1459" s="282"/>
      <c r="L1459" s="241"/>
    </row>
    <row r="1460" spans="1:12">
      <c r="A1460" s="244"/>
      <c r="B1460" s="247"/>
      <c r="C1460" s="231"/>
      <c r="D1460" s="231"/>
      <c r="E1460" s="244"/>
      <c r="F1460" s="41" t="s">
        <v>248</v>
      </c>
      <c r="G1460" s="50" t="s">
        <v>249</v>
      </c>
      <c r="H1460" s="231"/>
      <c r="I1460" s="234"/>
      <c r="J1460" s="236"/>
      <c r="K1460" s="282"/>
      <c r="L1460" s="241"/>
    </row>
    <row r="1461" spans="1:12">
      <c r="A1461" s="245"/>
      <c r="B1461" s="248"/>
      <c r="C1461" s="232"/>
      <c r="D1461" s="232"/>
      <c r="E1461" s="245"/>
      <c r="F1461" s="41" t="s">
        <v>250</v>
      </c>
      <c r="G1461" s="50" t="s">
        <v>251</v>
      </c>
      <c r="H1461" s="232"/>
      <c r="I1461" s="235"/>
      <c r="J1461" s="236"/>
      <c r="K1461" s="283"/>
      <c r="L1461" s="242"/>
    </row>
    <row r="1462" spans="1:12" ht="51.75" thickBot="1">
      <c r="A1462" s="1">
        <v>598</v>
      </c>
      <c r="B1462" s="46" t="s">
        <v>252</v>
      </c>
      <c r="C1462" s="28">
        <v>80017210727</v>
      </c>
      <c r="D1462" s="2" t="s">
        <v>253</v>
      </c>
      <c r="E1462" s="1">
        <v>1</v>
      </c>
      <c r="K1462" s="2" t="s">
        <v>254</v>
      </c>
    </row>
    <row r="1463" spans="1:12" ht="51">
      <c r="A1463" s="1">
        <v>604</v>
      </c>
      <c r="B1463" s="173" t="s">
        <v>1315</v>
      </c>
      <c r="C1463" s="28">
        <v>80017210727</v>
      </c>
      <c r="D1463" s="19" t="s">
        <v>1316</v>
      </c>
      <c r="E1463" s="1">
        <v>23</v>
      </c>
      <c r="F1463" s="20">
        <v>3169391202</v>
      </c>
      <c r="G1463" s="119" t="s">
        <v>1317</v>
      </c>
      <c r="H1463" s="20">
        <v>3169391202</v>
      </c>
      <c r="I1463" s="200" t="s">
        <v>1317</v>
      </c>
      <c r="J1463" s="156">
        <v>35000</v>
      </c>
      <c r="K1463" s="18" t="s">
        <v>2450</v>
      </c>
      <c r="L1463" s="222">
        <v>5785.12</v>
      </c>
    </row>
    <row r="1464" spans="1:12">
      <c r="A1464" s="243">
        <v>605</v>
      </c>
      <c r="B1464" s="246" t="s">
        <v>1318</v>
      </c>
      <c r="C1464" s="230">
        <v>80017210727</v>
      </c>
      <c r="D1464" s="230" t="s">
        <v>1319</v>
      </c>
      <c r="E1464" s="243">
        <v>8</v>
      </c>
      <c r="F1464" s="2">
        <v>5083540723</v>
      </c>
      <c r="G1464" s="2" t="s">
        <v>1320</v>
      </c>
      <c r="H1464" s="230">
        <v>6896170963</v>
      </c>
      <c r="I1464" s="233" t="s">
        <v>1321</v>
      </c>
      <c r="J1464" s="236">
        <v>6030</v>
      </c>
      <c r="K1464" s="230" t="s">
        <v>1322</v>
      </c>
      <c r="L1464" s="240">
        <v>5998.76</v>
      </c>
    </row>
    <row r="1465" spans="1:12">
      <c r="A1465" s="244"/>
      <c r="B1465" s="247"/>
      <c r="C1465" s="231"/>
      <c r="D1465" s="231"/>
      <c r="E1465" s="244"/>
      <c r="F1465" s="2">
        <v>2999420272</v>
      </c>
      <c r="G1465" s="2" t="s">
        <v>1323</v>
      </c>
      <c r="H1465" s="231"/>
      <c r="I1465" s="234"/>
      <c r="J1465" s="236"/>
      <c r="K1465" s="231"/>
      <c r="L1465" s="241"/>
    </row>
    <row r="1466" spans="1:12">
      <c r="A1466" s="244"/>
      <c r="B1466" s="247"/>
      <c r="C1466" s="231"/>
      <c r="D1466" s="231"/>
      <c r="E1466" s="244"/>
      <c r="F1466" s="2">
        <v>5625850721</v>
      </c>
      <c r="G1466" s="2" t="s">
        <v>1324</v>
      </c>
      <c r="H1466" s="231"/>
      <c r="I1466" s="234"/>
      <c r="J1466" s="236"/>
      <c r="K1466" s="231"/>
      <c r="L1466" s="241"/>
    </row>
    <row r="1467" spans="1:12">
      <c r="A1467" s="245"/>
      <c r="B1467" s="248"/>
      <c r="C1467" s="232"/>
      <c r="D1467" s="232"/>
      <c r="E1467" s="245"/>
      <c r="F1467" s="2">
        <v>6896170963</v>
      </c>
      <c r="G1467" s="2" t="s">
        <v>1321</v>
      </c>
      <c r="H1467" s="232"/>
      <c r="I1467" s="235"/>
      <c r="J1467" s="236"/>
      <c r="K1467" s="232"/>
      <c r="L1467" s="242"/>
    </row>
    <row r="1468" spans="1:12" ht="51">
      <c r="A1468" s="1">
        <v>606</v>
      </c>
      <c r="B1468" s="46" t="s">
        <v>1318</v>
      </c>
      <c r="C1468" s="28">
        <v>80017210727</v>
      </c>
      <c r="D1468" s="2" t="s">
        <v>1325</v>
      </c>
      <c r="E1468" s="1">
        <v>8</v>
      </c>
      <c r="F1468" s="66" t="s">
        <v>3512</v>
      </c>
      <c r="G1468" s="2" t="s">
        <v>1326</v>
      </c>
      <c r="H1468" s="2">
        <v>5478400723</v>
      </c>
      <c r="I1468" s="184" t="s">
        <v>1327</v>
      </c>
      <c r="J1468" s="149">
        <v>2865</v>
      </c>
      <c r="K1468" s="2" t="s">
        <v>1328</v>
      </c>
      <c r="L1468" s="205">
        <v>3125</v>
      </c>
    </row>
    <row r="1469" spans="1:12" ht="38.25">
      <c r="A1469" s="1">
        <v>607</v>
      </c>
      <c r="B1469" s="46" t="s">
        <v>1329</v>
      </c>
      <c r="C1469" s="28">
        <v>80017210727</v>
      </c>
      <c r="D1469" s="2" t="s">
        <v>1330</v>
      </c>
      <c r="E1469" s="1">
        <v>8</v>
      </c>
      <c r="F1469" s="66" t="s">
        <v>3512</v>
      </c>
      <c r="G1469" s="2" t="s">
        <v>1331</v>
      </c>
      <c r="H1469" s="2">
        <v>2450970658</v>
      </c>
      <c r="I1469" s="184" t="s">
        <v>1332</v>
      </c>
      <c r="J1469" s="149">
        <v>8320</v>
      </c>
      <c r="K1469" s="2" t="s">
        <v>1322</v>
      </c>
      <c r="L1469" s="205">
        <v>8320</v>
      </c>
    </row>
    <row r="1470" spans="1:12" ht="63.75">
      <c r="A1470" s="1">
        <v>608</v>
      </c>
      <c r="B1470" s="46" t="s">
        <v>1333</v>
      </c>
      <c r="C1470" s="28">
        <v>80017210727</v>
      </c>
      <c r="D1470" s="2" t="s">
        <v>1751</v>
      </c>
      <c r="E1470" s="1">
        <v>4</v>
      </c>
      <c r="F1470" s="2" t="s">
        <v>1752</v>
      </c>
      <c r="G1470" s="2" t="s">
        <v>1753</v>
      </c>
      <c r="H1470" s="2" t="s">
        <v>1752</v>
      </c>
      <c r="I1470" s="184" t="s">
        <v>1753</v>
      </c>
      <c r="J1470" s="149">
        <v>1616250</v>
      </c>
      <c r="K1470" s="2" t="s">
        <v>1754</v>
      </c>
      <c r="L1470" s="205" t="s">
        <v>1755</v>
      </c>
    </row>
    <row r="1471" spans="1:12" ht="51">
      <c r="A1471" s="1">
        <v>609</v>
      </c>
      <c r="B1471" s="46" t="s">
        <v>1756</v>
      </c>
      <c r="C1471" s="28">
        <v>80017210727</v>
      </c>
      <c r="D1471" s="2" t="s">
        <v>1757</v>
      </c>
      <c r="E1471" s="1">
        <v>23</v>
      </c>
      <c r="F1471" s="2" t="s">
        <v>1758</v>
      </c>
      <c r="G1471" s="2" t="s">
        <v>1759</v>
      </c>
    </row>
    <row r="1472" spans="1:12" ht="63.75">
      <c r="A1472" s="1">
        <v>610</v>
      </c>
      <c r="B1472" s="46" t="s">
        <v>1760</v>
      </c>
      <c r="C1472" s="28">
        <v>80017210727</v>
      </c>
      <c r="D1472" s="2" t="s">
        <v>1761</v>
      </c>
      <c r="E1472" s="1">
        <v>4</v>
      </c>
      <c r="F1472" s="2">
        <v>3915170751</v>
      </c>
      <c r="G1472" s="2" t="s">
        <v>1762</v>
      </c>
      <c r="H1472" s="2">
        <v>3915170751</v>
      </c>
      <c r="I1472" s="184" t="s">
        <v>1762</v>
      </c>
      <c r="J1472" s="149">
        <v>21175</v>
      </c>
      <c r="K1472" s="138">
        <v>42004</v>
      </c>
      <c r="L1472" s="205">
        <v>0</v>
      </c>
    </row>
    <row r="1473" spans="1:12">
      <c r="A1473" s="243">
        <v>611</v>
      </c>
      <c r="B1473" s="246" t="s">
        <v>1763</v>
      </c>
      <c r="C1473" s="230">
        <v>80017210727</v>
      </c>
      <c r="D1473" s="230" t="s">
        <v>1771</v>
      </c>
      <c r="E1473" s="243">
        <v>8</v>
      </c>
      <c r="F1473" s="2" t="s">
        <v>1764</v>
      </c>
      <c r="G1473" s="2" t="s">
        <v>1765</v>
      </c>
      <c r="H1473" s="230" t="s">
        <v>1764</v>
      </c>
      <c r="I1473" s="233" t="s">
        <v>1765</v>
      </c>
      <c r="J1473" s="236">
        <v>3950</v>
      </c>
      <c r="K1473" s="230" t="s">
        <v>1766</v>
      </c>
      <c r="L1473" s="240">
        <v>3950</v>
      </c>
    </row>
    <row r="1474" spans="1:12">
      <c r="A1474" s="244"/>
      <c r="B1474" s="247"/>
      <c r="C1474" s="231"/>
      <c r="D1474" s="231"/>
      <c r="E1474" s="244"/>
      <c r="F1474" s="2" t="s">
        <v>1767</v>
      </c>
      <c r="G1474" s="2" t="s">
        <v>1768</v>
      </c>
      <c r="H1474" s="231"/>
      <c r="I1474" s="234"/>
      <c r="J1474" s="236"/>
      <c r="K1474" s="231"/>
      <c r="L1474" s="241"/>
    </row>
    <row r="1475" spans="1:12">
      <c r="A1475" s="245"/>
      <c r="B1475" s="248"/>
      <c r="C1475" s="232"/>
      <c r="D1475" s="232"/>
      <c r="E1475" s="245"/>
      <c r="F1475" s="2" t="s">
        <v>1769</v>
      </c>
      <c r="G1475" s="2" t="s">
        <v>1770</v>
      </c>
      <c r="H1475" s="232"/>
      <c r="I1475" s="235"/>
      <c r="J1475" s="236"/>
      <c r="K1475" s="232"/>
      <c r="L1475" s="242"/>
    </row>
    <row r="1476" spans="1:12">
      <c r="A1476" s="243">
        <v>612</v>
      </c>
      <c r="B1476" s="246" t="s">
        <v>1772</v>
      </c>
      <c r="C1476" s="230">
        <v>80017210727</v>
      </c>
      <c r="D1476" s="230" t="s">
        <v>1776</v>
      </c>
      <c r="E1476" s="243">
        <v>8</v>
      </c>
      <c r="F1476" s="2" t="s">
        <v>229</v>
      </c>
      <c r="G1476" s="2" t="s">
        <v>1320</v>
      </c>
      <c r="H1476" s="230" t="s">
        <v>234</v>
      </c>
      <c r="I1476" s="233" t="s">
        <v>1773</v>
      </c>
      <c r="J1476" s="236">
        <v>4587.2</v>
      </c>
      <c r="K1476" s="230" t="s">
        <v>1766</v>
      </c>
      <c r="L1476" s="240">
        <v>0</v>
      </c>
    </row>
    <row r="1477" spans="1:12">
      <c r="A1477" s="244"/>
      <c r="B1477" s="247"/>
      <c r="C1477" s="231"/>
      <c r="D1477" s="231"/>
      <c r="E1477" s="244"/>
      <c r="F1477" s="2" t="s">
        <v>1774</v>
      </c>
      <c r="G1477" s="2" t="s">
        <v>1323</v>
      </c>
      <c r="H1477" s="231"/>
      <c r="I1477" s="234"/>
      <c r="J1477" s="236"/>
      <c r="K1477" s="231"/>
      <c r="L1477" s="241"/>
    </row>
    <row r="1478" spans="1:12">
      <c r="A1478" s="244"/>
      <c r="B1478" s="247"/>
      <c r="C1478" s="231"/>
      <c r="D1478" s="231"/>
      <c r="E1478" s="244"/>
      <c r="F1478" s="2" t="s">
        <v>1775</v>
      </c>
      <c r="G1478" s="2" t="s">
        <v>1324</v>
      </c>
      <c r="H1478" s="231"/>
      <c r="I1478" s="234"/>
      <c r="J1478" s="236"/>
      <c r="K1478" s="231"/>
      <c r="L1478" s="241"/>
    </row>
    <row r="1479" spans="1:12">
      <c r="A1479" s="245"/>
      <c r="B1479" s="248"/>
      <c r="C1479" s="232"/>
      <c r="D1479" s="232"/>
      <c r="E1479" s="245"/>
      <c r="F1479" s="2" t="s">
        <v>234</v>
      </c>
      <c r="G1479" s="2" t="s">
        <v>1773</v>
      </c>
      <c r="H1479" s="232"/>
      <c r="I1479" s="235"/>
      <c r="J1479" s="236"/>
      <c r="K1479" s="232"/>
      <c r="L1479" s="242"/>
    </row>
    <row r="1480" spans="1:12" ht="38.25">
      <c r="A1480" s="1">
        <v>613</v>
      </c>
      <c r="B1480" s="46" t="s">
        <v>255</v>
      </c>
      <c r="C1480" s="28">
        <v>80017210727</v>
      </c>
      <c r="D1480" s="2" t="s">
        <v>1778</v>
      </c>
      <c r="E1480" s="1">
        <v>4</v>
      </c>
      <c r="F1480" s="2">
        <v>93044470727</v>
      </c>
      <c r="G1480" s="2" t="s">
        <v>1777</v>
      </c>
      <c r="H1480" s="2">
        <v>93044470727</v>
      </c>
      <c r="I1480" s="184" t="s">
        <v>1777</v>
      </c>
      <c r="J1480" s="149">
        <v>10000</v>
      </c>
      <c r="K1480" s="138">
        <v>41518</v>
      </c>
      <c r="L1480" s="205">
        <v>10000</v>
      </c>
    </row>
    <row r="1481" spans="1:12" ht="38.25">
      <c r="A1481" s="1">
        <v>614</v>
      </c>
      <c r="B1481" s="46" t="s">
        <v>1779</v>
      </c>
      <c r="C1481" s="28">
        <v>80017210727</v>
      </c>
      <c r="D1481" s="2" t="s">
        <v>1783</v>
      </c>
      <c r="E1481" s="1">
        <v>8</v>
      </c>
      <c r="F1481" s="2" t="s">
        <v>1780</v>
      </c>
      <c r="G1481" s="2" t="s">
        <v>1781</v>
      </c>
      <c r="H1481" s="2" t="s">
        <v>1780</v>
      </c>
      <c r="I1481" s="184" t="s">
        <v>1781</v>
      </c>
      <c r="J1481" s="149">
        <v>37000</v>
      </c>
      <c r="K1481" s="2" t="s">
        <v>1782</v>
      </c>
      <c r="L1481" s="205">
        <v>37000</v>
      </c>
    </row>
    <row r="1482" spans="1:12">
      <c r="A1482" s="1">
        <v>615</v>
      </c>
      <c r="B1482" s="46" t="s">
        <v>255</v>
      </c>
      <c r="C1482" s="28">
        <v>80017210727</v>
      </c>
      <c r="D1482" s="2" t="s">
        <v>1784</v>
      </c>
      <c r="E1482" s="1">
        <v>23</v>
      </c>
      <c r="F1482" s="2">
        <v>7299620729</v>
      </c>
      <c r="G1482" s="2" t="s">
        <v>1785</v>
      </c>
      <c r="H1482" s="2">
        <v>7299620729</v>
      </c>
      <c r="I1482" s="184" t="s">
        <v>1785</v>
      </c>
      <c r="J1482" s="149">
        <v>10000</v>
      </c>
      <c r="K1482" s="138">
        <v>41974</v>
      </c>
      <c r="L1482" s="205">
        <v>0</v>
      </c>
    </row>
    <row r="1483" spans="1:12" ht="38.25">
      <c r="A1483" s="1">
        <v>616</v>
      </c>
      <c r="B1483" s="46" t="s">
        <v>1786</v>
      </c>
      <c r="C1483" s="28">
        <v>80017210727</v>
      </c>
      <c r="D1483" s="2" t="s">
        <v>1787</v>
      </c>
      <c r="E1483" s="1">
        <v>4</v>
      </c>
      <c r="F1483" s="2">
        <v>5959250720</v>
      </c>
      <c r="G1483" s="2" t="s">
        <v>1788</v>
      </c>
      <c r="H1483" s="2">
        <v>5959250720</v>
      </c>
      <c r="I1483" s="184" t="s">
        <v>1788</v>
      </c>
    </row>
    <row r="1484" spans="1:12" ht="38.25">
      <c r="A1484" s="1">
        <v>617</v>
      </c>
      <c r="B1484" s="46" t="s">
        <v>1789</v>
      </c>
      <c r="C1484" s="28">
        <v>80017210727</v>
      </c>
      <c r="D1484" s="2" t="s">
        <v>1791</v>
      </c>
      <c r="E1484" s="1">
        <v>23</v>
      </c>
      <c r="F1484" s="43" t="s">
        <v>3516</v>
      </c>
      <c r="G1484" s="2" t="s">
        <v>1790</v>
      </c>
      <c r="H1484" s="2">
        <v>6225800728</v>
      </c>
      <c r="I1484" s="184" t="s">
        <v>1790</v>
      </c>
      <c r="J1484" s="149">
        <v>2420</v>
      </c>
      <c r="K1484" s="138">
        <v>41518</v>
      </c>
      <c r="L1484" s="205">
        <v>0</v>
      </c>
    </row>
    <row r="1485" spans="1:12" ht="26.25" thickBot="1">
      <c r="A1485" s="1">
        <v>618</v>
      </c>
      <c r="B1485" s="46" t="s">
        <v>1792</v>
      </c>
      <c r="C1485" s="28">
        <v>80017210727</v>
      </c>
      <c r="D1485" s="2" t="s">
        <v>1793</v>
      </c>
      <c r="E1485" s="1">
        <v>4</v>
      </c>
      <c r="F1485" s="43" t="s">
        <v>1795</v>
      </c>
      <c r="G1485" s="2" t="s">
        <v>1794</v>
      </c>
      <c r="H1485" s="2" t="s">
        <v>1795</v>
      </c>
      <c r="I1485" s="184" t="s">
        <v>1794</v>
      </c>
      <c r="J1485" s="149">
        <v>3615198.29</v>
      </c>
      <c r="K1485" s="2" t="s">
        <v>1796</v>
      </c>
      <c r="L1485" s="205">
        <v>0</v>
      </c>
    </row>
    <row r="1486" spans="1:12" ht="51">
      <c r="A1486" s="1">
        <v>619</v>
      </c>
      <c r="B1486" s="46">
        <v>4858837721</v>
      </c>
      <c r="C1486" s="47">
        <v>80021210721</v>
      </c>
      <c r="D1486" s="2" t="s">
        <v>1797</v>
      </c>
      <c r="E1486" s="1">
        <v>4</v>
      </c>
      <c r="F1486" s="77" t="s">
        <v>3425</v>
      </c>
      <c r="G1486" s="2" t="s">
        <v>1798</v>
      </c>
      <c r="H1486" s="77" t="s">
        <v>3425</v>
      </c>
      <c r="I1486" s="184" t="s">
        <v>1799</v>
      </c>
      <c r="J1486" s="149">
        <v>668540</v>
      </c>
      <c r="K1486" s="2" t="s">
        <v>1800</v>
      </c>
      <c r="L1486" s="205">
        <v>92499.96</v>
      </c>
    </row>
    <row r="1487" spans="1:12" ht="63.75">
      <c r="A1487" s="1">
        <v>620</v>
      </c>
      <c r="B1487" s="46" t="s">
        <v>1801</v>
      </c>
      <c r="C1487" s="28">
        <v>80017210727</v>
      </c>
      <c r="D1487" s="2" t="s">
        <v>1802</v>
      </c>
      <c r="E1487" s="1">
        <v>4</v>
      </c>
      <c r="F1487" s="77" t="s">
        <v>3425</v>
      </c>
      <c r="G1487" s="2" t="s">
        <v>1803</v>
      </c>
      <c r="H1487" s="77" t="s">
        <v>3425</v>
      </c>
      <c r="I1487" s="184" t="s">
        <v>1803</v>
      </c>
      <c r="J1487" s="149">
        <v>38000</v>
      </c>
      <c r="K1487" s="2" t="s">
        <v>1705</v>
      </c>
      <c r="L1487" s="205">
        <v>0</v>
      </c>
    </row>
    <row r="1488" spans="1:12">
      <c r="A1488" s="243">
        <v>621</v>
      </c>
      <c r="B1488" s="246" t="s">
        <v>1804</v>
      </c>
      <c r="C1488" s="230">
        <v>80017210727</v>
      </c>
      <c r="D1488" s="230" t="s">
        <v>1805</v>
      </c>
      <c r="E1488" s="243">
        <v>8</v>
      </c>
      <c r="F1488" s="85"/>
      <c r="G1488" s="120" t="s">
        <v>574</v>
      </c>
      <c r="H1488" s="230" t="s">
        <v>3425</v>
      </c>
      <c r="I1488" s="233" t="s">
        <v>1803</v>
      </c>
      <c r="J1488" s="236">
        <v>150818.81</v>
      </c>
      <c r="K1488" s="230" t="s">
        <v>1806</v>
      </c>
      <c r="L1488" s="240">
        <v>20444.32</v>
      </c>
    </row>
    <row r="1489" spans="1:12">
      <c r="A1489" s="244"/>
      <c r="B1489" s="247"/>
      <c r="C1489" s="231"/>
      <c r="D1489" s="231"/>
      <c r="E1489" s="244"/>
      <c r="F1489" s="86"/>
      <c r="G1489" s="2" t="s">
        <v>3426</v>
      </c>
      <c r="H1489" s="231"/>
      <c r="I1489" s="234"/>
      <c r="J1489" s="236"/>
      <c r="K1489" s="231"/>
      <c r="L1489" s="241"/>
    </row>
    <row r="1490" spans="1:12">
      <c r="A1490" s="244"/>
      <c r="B1490" s="247"/>
      <c r="C1490" s="231"/>
      <c r="D1490" s="231"/>
      <c r="E1490" s="244"/>
      <c r="F1490" s="86"/>
      <c r="G1490" s="2" t="s">
        <v>3464</v>
      </c>
      <c r="H1490" s="231"/>
      <c r="I1490" s="234"/>
      <c r="J1490" s="236"/>
      <c r="K1490" s="231"/>
      <c r="L1490" s="241"/>
    </row>
    <row r="1491" spans="1:12">
      <c r="A1491" s="244"/>
      <c r="B1491" s="247"/>
      <c r="C1491" s="231"/>
      <c r="D1491" s="231"/>
      <c r="E1491" s="244"/>
      <c r="F1491" s="86"/>
      <c r="G1491" s="2" t="s">
        <v>3466</v>
      </c>
      <c r="H1491" s="231"/>
      <c r="I1491" s="234"/>
      <c r="J1491" s="236"/>
      <c r="K1491" s="231"/>
      <c r="L1491" s="241"/>
    </row>
    <row r="1492" spans="1:12">
      <c r="A1492" s="244"/>
      <c r="B1492" s="247"/>
      <c r="C1492" s="231"/>
      <c r="D1492" s="231"/>
      <c r="E1492" s="244"/>
      <c r="F1492" s="86"/>
      <c r="G1492" s="2" t="s">
        <v>3500</v>
      </c>
      <c r="H1492" s="231"/>
      <c r="I1492" s="234"/>
      <c r="J1492" s="236"/>
      <c r="K1492" s="231"/>
      <c r="L1492" s="241"/>
    </row>
    <row r="1493" spans="1:12">
      <c r="A1493" s="244"/>
      <c r="B1493" s="247"/>
      <c r="C1493" s="231"/>
      <c r="D1493" s="231"/>
      <c r="E1493" s="244"/>
      <c r="F1493" s="86"/>
      <c r="G1493" s="2" t="s">
        <v>3502</v>
      </c>
      <c r="H1493" s="231"/>
      <c r="I1493" s="234"/>
      <c r="J1493" s="236"/>
      <c r="K1493" s="231"/>
      <c r="L1493" s="241"/>
    </row>
    <row r="1494" spans="1:12">
      <c r="A1494" s="244"/>
      <c r="B1494" s="247"/>
      <c r="C1494" s="231"/>
      <c r="D1494" s="231"/>
      <c r="E1494" s="244"/>
      <c r="F1494" s="86"/>
      <c r="G1494" s="2" t="s">
        <v>1348</v>
      </c>
      <c r="H1494" s="231"/>
      <c r="I1494" s="234"/>
      <c r="J1494" s="236"/>
      <c r="K1494" s="231"/>
      <c r="L1494" s="241"/>
    </row>
    <row r="1495" spans="1:12">
      <c r="A1495" s="244"/>
      <c r="B1495" s="247"/>
      <c r="C1495" s="231"/>
      <c r="D1495" s="231"/>
      <c r="E1495" s="244"/>
      <c r="F1495" s="86"/>
      <c r="G1495" s="2" t="s">
        <v>1350</v>
      </c>
      <c r="H1495" s="231"/>
      <c r="I1495" s="234"/>
      <c r="J1495" s="236"/>
      <c r="K1495" s="231"/>
      <c r="L1495" s="241"/>
    </row>
    <row r="1496" spans="1:12">
      <c r="A1496" s="244"/>
      <c r="B1496" s="247"/>
      <c r="C1496" s="231"/>
      <c r="D1496" s="231"/>
      <c r="E1496" s="244"/>
      <c r="F1496" s="86"/>
      <c r="G1496" s="2" t="s">
        <v>1358</v>
      </c>
      <c r="H1496" s="231"/>
      <c r="I1496" s="234"/>
      <c r="J1496" s="236"/>
      <c r="K1496" s="231"/>
      <c r="L1496" s="241"/>
    </row>
    <row r="1497" spans="1:12">
      <c r="A1497" s="244"/>
      <c r="B1497" s="247"/>
      <c r="C1497" s="231"/>
      <c r="D1497" s="231"/>
      <c r="E1497" s="244"/>
      <c r="F1497" s="86"/>
      <c r="G1497" s="2" t="s">
        <v>1366</v>
      </c>
      <c r="H1497" s="231"/>
      <c r="I1497" s="234"/>
      <c r="J1497" s="236"/>
      <c r="K1497" s="231"/>
      <c r="L1497" s="241"/>
    </row>
    <row r="1498" spans="1:12">
      <c r="A1498" s="244"/>
      <c r="B1498" s="247"/>
      <c r="C1498" s="231"/>
      <c r="D1498" s="231"/>
      <c r="E1498" s="244"/>
      <c r="F1498" s="86"/>
      <c r="G1498" s="2" t="s">
        <v>1400</v>
      </c>
      <c r="H1498" s="231"/>
      <c r="I1498" s="234"/>
      <c r="J1498" s="236"/>
      <c r="K1498" s="231"/>
      <c r="L1498" s="241"/>
    </row>
    <row r="1499" spans="1:12">
      <c r="A1499" s="244"/>
      <c r="B1499" s="247"/>
      <c r="C1499" s="231"/>
      <c r="D1499" s="231"/>
      <c r="E1499" s="244"/>
      <c r="F1499" s="86"/>
      <c r="G1499" s="2" t="s">
        <v>571</v>
      </c>
      <c r="H1499" s="231"/>
      <c r="I1499" s="234"/>
      <c r="J1499" s="236"/>
      <c r="K1499" s="231"/>
      <c r="L1499" s="241"/>
    </row>
    <row r="1500" spans="1:12">
      <c r="A1500" s="244"/>
      <c r="B1500" s="247"/>
      <c r="C1500" s="231"/>
      <c r="D1500" s="231"/>
      <c r="E1500" s="244"/>
      <c r="F1500" s="86"/>
      <c r="G1500" s="2" t="s">
        <v>1446</v>
      </c>
      <c r="H1500" s="231"/>
      <c r="I1500" s="234"/>
      <c r="J1500" s="236"/>
      <c r="K1500" s="231"/>
      <c r="L1500" s="241"/>
    </row>
    <row r="1501" spans="1:12">
      <c r="A1501" s="244"/>
      <c r="B1501" s="247"/>
      <c r="C1501" s="231"/>
      <c r="D1501" s="231"/>
      <c r="E1501" s="244"/>
      <c r="F1501" s="86"/>
      <c r="G1501" s="2" t="s">
        <v>1452</v>
      </c>
      <c r="H1501" s="231"/>
      <c r="I1501" s="234"/>
      <c r="J1501" s="236"/>
      <c r="K1501" s="231"/>
      <c r="L1501" s="241"/>
    </row>
    <row r="1502" spans="1:12">
      <c r="A1502" s="244"/>
      <c r="B1502" s="247"/>
      <c r="C1502" s="231"/>
      <c r="D1502" s="231"/>
      <c r="E1502" s="244"/>
      <c r="F1502" s="86"/>
      <c r="G1502" s="2" t="s">
        <v>1506</v>
      </c>
      <c r="H1502" s="231"/>
      <c r="I1502" s="234"/>
      <c r="J1502" s="236"/>
      <c r="K1502" s="231"/>
      <c r="L1502" s="241"/>
    </row>
    <row r="1503" spans="1:12">
      <c r="A1503" s="244"/>
      <c r="B1503" s="247"/>
      <c r="C1503" s="231"/>
      <c r="D1503" s="231"/>
      <c r="E1503" s="244"/>
      <c r="F1503" s="86"/>
      <c r="G1503" s="2" t="s">
        <v>1512</v>
      </c>
      <c r="H1503" s="231"/>
      <c r="I1503" s="234"/>
      <c r="J1503" s="236"/>
      <c r="K1503" s="231"/>
      <c r="L1503" s="241"/>
    </row>
    <row r="1504" spans="1:12">
      <c r="A1504" s="244"/>
      <c r="B1504" s="247"/>
      <c r="C1504" s="231"/>
      <c r="D1504" s="231"/>
      <c r="E1504" s="244"/>
      <c r="F1504" s="86"/>
      <c r="G1504" s="2" t="s">
        <v>1534</v>
      </c>
      <c r="H1504" s="231"/>
      <c r="I1504" s="234"/>
      <c r="J1504" s="236"/>
      <c r="K1504" s="231"/>
      <c r="L1504" s="241"/>
    </row>
    <row r="1505" spans="1:12">
      <c r="A1505" s="244"/>
      <c r="B1505" s="247"/>
      <c r="C1505" s="231"/>
      <c r="D1505" s="231"/>
      <c r="E1505" s="244"/>
      <c r="F1505" s="86"/>
      <c r="G1505" s="2" t="s">
        <v>1807</v>
      </c>
      <c r="H1505" s="231"/>
      <c r="I1505" s="234"/>
      <c r="J1505" s="236"/>
      <c r="K1505" s="231"/>
      <c r="L1505" s="241"/>
    </row>
    <row r="1506" spans="1:12">
      <c r="A1506" s="244"/>
      <c r="B1506" s="247"/>
      <c r="C1506" s="231"/>
      <c r="D1506" s="231"/>
      <c r="E1506" s="244"/>
      <c r="F1506" s="86"/>
      <c r="G1506" s="2" t="s">
        <v>1831</v>
      </c>
      <c r="H1506" s="231"/>
      <c r="I1506" s="234"/>
      <c r="J1506" s="236"/>
      <c r="K1506" s="231"/>
      <c r="L1506" s="241"/>
    </row>
    <row r="1507" spans="1:12">
      <c r="A1507" s="244"/>
      <c r="B1507" s="247"/>
      <c r="C1507" s="231"/>
      <c r="D1507" s="231"/>
      <c r="E1507" s="244"/>
      <c r="F1507" s="86"/>
      <c r="G1507" s="2" t="s">
        <v>1839</v>
      </c>
      <c r="H1507" s="231"/>
      <c r="I1507" s="234"/>
      <c r="J1507" s="236"/>
      <c r="K1507" s="231"/>
      <c r="L1507" s="241"/>
    </row>
    <row r="1508" spans="1:12">
      <c r="A1508" s="244"/>
      <c r="B1508" s="247"/>
      <c r="C1508" s="231"/>
      <c r="D1508" s="231"/>
      <c r="E1508" s="244"/>
      <c r="F1508" s="86"/>
      <c r="G1508" s="2" t="s">
        <v>1847</v>
      </c>
      <c r="H1508" s="231"/>
      <c r="I1508" s="234"/>
      <c r="J1508" s="236"/>
      <c r="K1508" s="231"/>
      <c r="L1508" s="241"/>
    </row>
    <row r="1509" spans="1:12">
      <c r="A1509" s="244"/>
      <c r="B1509" s="247"/>
      <c r="C1509" s="231"/>
      <c r="D1509" s="231"/>
      <c r="E1509" s="244"/>
      <c r="F1509" s="86"/>
      <c r="G1509" s="2" t="s">
        <v>572</v>
      </c>
      <c r="H1509" s="231"/>
      <c r="I1509" s="234"/>
      <c r="J1509" s="236"/>
      <c r="K1509" s="231"/>
      <c r="L1509" s="241"/>
    </row>
    <row r="1510" spans="1:12">
      <c r="A1510" s="244"/>
      <c r="B1510" s="247"/>
      <c r="C1510" s="231"/>
      <c r="D1510" s="231"/>
      <c r="E1510" s="244"/>
      <c r="F1510" s="86"/>
      <c r="G1510" s="2" t="s">
        <v>573</v>
      </c>
      <c r="H1510" s="231"/>
      <c r="I1510" s="234"/>
      <c r="J1510" s="236"/>
      <c r="K1510" s="231"/>
      <c r="L1510" s="241"/>
    </row>
    <row r="1511" spans="1:12">
      <c r="A1511" s="245"/>
      <c r="B1511" s="248"/>
      <c r="C1511" s="232"/>
      <c r="D1511" s="232"/>
      <c r="E1511" s="245"/>
      <c r="F1511" s="87"/>
      <c r="G1511" s="2" t="s">
        <v>3352</v>
      </c>
      <c r="H1511" s="232"/>
      <c r="I1511" s="235"/>
      <c r="J1511" s="236"/>
      <c r="K1511" s="232"/>
      <c r="L1511" s="242"/>
    </row>
    <row r="1512" spans="1:12" ht="51">
      <c r="A1512" s="1">
        <v>622</v>
      </c>
      <c r="B1512" s="46" t="s">
        <v>575</v>
      </c>
      <c r="C1512" s="28">
        <v>80017210727</v>
      </c>
      <c r="D1512" s="2" t="s">
        <v>576</v>
      </c>
      <c r="E1512" s="1">
        <v>4</v>
      </c>
      <c r="F1512" s="2" t="s">
        <v>3621</v>
      </c>
      <c r="G1512" s="2" t="s">
        <v>577</v>
      </c>
      <c r="H1512" s="2" t="s">
        <v>3621</v>
      </c>
      <c r="I1512" s="184" t="s">
        <v>577</v>
      </c>
      <c r="J1512" s="149">
        <v>2500</v>
      </c>
      <c r="K1512" s="2" t="s">
        <v>578</v>
      </c>
      <c r="L1512" s="205">
        <v>833</v>
      </c>
    </row>
    <row r="1513" spans="1:12" ht="51.75" thickBot="1">
      <c r="A1513" s="1">
        <v>623</v>
      </c>
      <c r="B1513" s="46" t="s">
        <v>579</v>
      </c>
      <c r="C1513" s="28">
        <v>80017210727</v>
      </c>
      <c r="D1513" s="2" t="s">
        <v>580</v>
      </c>
      <c r="E1513" s="1">
        <v>4</v>
      </c>
      <c r="F1513" s="2" t="s">
        <v>581</v>
      </c>
      <c r="G1513" s="2" t="s">
        <v>1991</v>
      </c>
      <c r="H1513" s="2" t="s">
        <v>581</v>
      </c>
      <c r="I1513" s="184" t="s">
        <v>1991</v>
      </c>
      <c r="J1513" s="149">
        <v>12500</v>
      </c>
      <c r="K1513" s="2" t="s">
        <v>582</v>
      </c>
      <c r="L1513" s="205">
        <v>2680.27</v>
      </c>
    </row>
    <row r="1514" spans="1:12">
      <c r="A1514" s="243">
        <v>624</v>
      </c>
      <c r="B1514" s="246" t="s">
        <v>583</v>
      </c>
      <c r="C1514" s="230">
        <v>80017210727</v>
      </c>
      <c r="D1514" s="230" t="s">
        <v>584</v>
      </c>
      <c r="E1514" s="243">
        <v>8</v>
      </c>
      <c r="F1514" s="88" t="s">
        <v>3333</v>
      </c>
      <c r="G1514" s="121" t="s">
        <v>585</v>
      </c>
      <c r="H1514" s="230" t="s">
        <v>586</v>
      </c>
      <c r="I1514" s="233" t="s">
        <v>587</v>
      </c>
      <c r="J1514" s="236">
        <v>4100</v>
      </c>
      <c r="K1514" s="230" t="s">
        <v>588</v>
      </c>
      <c r="L1514" s="240">
        <v>4100</v>
      </c>
    </row>
    <row r="1515" spans="1:12">
      <c r="A1515" s="244"/>
      <c r="B1515" s="247"/>
      <c r="C1515" s="231"/>
      <c r="D1515" s="231"/>
      <c r="E1515" s="244"/>
      <c r="F1515" s="89" t="s">
        <v>589</v>
      </c>
      <c r="G1515" s="59" t="s">
        <v>590</v>
      </c>
      <c r="H1515" s="231"/>
      <c r="I1515" s="234"/>
      <c r="J1515" s="236"/>
      <c r="K1515" s="231"/>
      <c r="L1515" s="241"/>
    </row>
    <row r="1516" spans="1:12">
      <c r="A1516" s="244"/>
      <c r="B1516" s="247"/>
      <c r="C1516" s="231"/>
      <c r="D1516" s="231"/>
      <c r="E1516" s="244"/>
      <c r="F1516" s="59" t="s">
        <v>586</v>
      </c>
      <c r="G1516" s="59" t="s">
        <v>587</v>
      </c>
      <c r="H1516" s="231"/>
      <c r="I1516" s="234"/>
      <c r="J1516" s="236"/>
      <c r="K1516" s="231"/>
      <c r="L1516" s="241"/>
    </row>
    <row r="1517" spans="1:12">
      <c r="A1517" s="244"/>
      <c r="B1517" s="247"/>
      <c r="C1517" s="231"/>
      <c r="D1517" s="231"/>
      <c r="E1517" s="244"/>
      <c r="F1517" s="89" t="s">
        <v>591</v>
      </c>
      <c r="G1517" s="59" t="s">
        <v>592</v>
      </c>
      <c r="H1517" s="231"/>
      <c r="I1517" s="234"/>
      <c r="J1517" s="236"/>
      <c r="K1517" s="231"/>
      <c r="L1517" s="241"/>
    </row>
    <row r="1518" spans="1:12" ht="13.5" thickBot="1">
      <c r="A1518" s="245"/>
      <c r="B1518" s="248"/>
      <c r="C1518" s="232"/>
      <c r="D1518" s="232"/>
      <c r="E1518" s="245"/>
      <c r="F1518" s="90" t="s">
        <v>593</v>
      </c>
      <c r="G1518" s="122" t="s">
        <v>594</v>
      </c>
      <c r="H1518" s="232"/>
      <c r="I1518" s="235"/>
      <c r="J1518" s="236"/>
      <c r="K1518" s="232"/>
      <c r="L1518" s="242"/>
    </row>
    <row r="1519" spans="1:12">
      <c r="A1519" s="243">
        <v>625</v>
      </c>
      <c r="B1519" s="246" t="s">
        <v>595</v>
      </c>
      <c r="C1519" s="230">
        <v>80017210727</v>
      </c>
      <c r="D1519" s="230" t="s">
        <v>596</v>
      </c>
      <c r="E1519" s="243">
        <v>8</v>
      </c>
      <c r="F1519" s="91" t="s">
        <v>597</v>
      </c>
      <c r="G1519" s="123" t="s">
        <v>598</v>
      </c>
      <c r="H1519" s="272" t="s">
        <v>599</v>
      </c>
      <c r="I1519" s="278" t="s">
        <v>600</v>
      </c>
      <c r="J1519" s="271">
        <v>16</v>
      </c>
      <c r="K1519" s="272" t="s">
        <v>601</v>
      </c>
      <c r="L1519" s="275">
        <v>0</v>
      </c>
    </row>
    <row r="1520" spans="1:12">
      <c r="A1520" s="244"/>
      <c r="B1520" s="247"/>
      <c r="C1520" s="231"/>
      <c r="D1520" s="231"/>
      <c r="E1520" s="244"/>
      <c r="F1520" s="89" t="s">
        <v>602</v>
      </c>
      <c r="G1520" s="59" t="s">
        <v>603</v>
      </c>
      <c r="H1520" s="273"/>
      <c r="I1520" s="279"/>
      <c r="J1520" s="271"/>
      <c r="K1520" s="273"/>
      <c r="L1520" s="276"/>
    </row>
    <row r="1521" spans="1:12">
      <c r="A1521" s="244"/>
      <c r="B1521" s="247"/>
      <c r="C1521" s="231"/>
      <c r="D1521" s="231"/>
      <c r="E1521" s="244"/>
      <c r="F1521" s="59"/>
      <c r="G1521" s="59" t="s">
        <v>604</v>
      </c>
      <c r="H1521" s="273"/>
      <c r="I1521" s="279"/>
      <c r="J1521" s="271"/>
      <c r="K1521" s="273"/>
      <c r="L1521" s="276"/>
    </row>
    <row r="1522" spans="1:12" ht="13.5" thickBot="1">
      <c r="A1522" s="245"/>
      <c r="B1522" s="248"/>
      <c r="C1522" s="232"/>
      <c r="D1522" s="232"/>
      <c r="E1522" s="245"/>
      <c r="F1522" s="90" t="s">
        <v>599</v>
      </c>
      <c r="G1522" s="122" t="s">
        <v>600</v>
      </c>
      <c r="H1522" s="274"/>
      <c r="I1522" s="280"/>
      <c r="J1522" s="271"/>
      <c r="K1522" s="274"/>
      <c r="L1522" s="277"/>
    </row>
    <row r="1523" spans="1:12">
      <c r="A1523" s="243">
        <v>626</v>
      </c>
      <c r="B1523" s="246" t="s">
        <v>605</v>
      </c>
      <c r="C1523" s="230">
        <v>80017210727</v>
      </c>
      <c r="D1523" s="230" t="s">
        <v>606</v>
      </c>
      <c r="E1523" s="243">
        <v>8</v>
      </c>
      <c r="F1523" s="88" t="s">
        <v>607</v>
      </c>
      <c r="G1523" s="121" t="s">
        <v>3736</v>
      </c>
      <c r="H1523" s="230" t="s">
        <v>608</v>
      </c>
      <c r="I1523" s="233" t="s">
        <v>3737</v>
      </c>
      <c r="J1523" s="236">
        <v>770</v>
      </c>
      <c r="K1523" s="230" t="s">
        <v>609</v>
      </c>
      <c r="L1523" s="240">
        <v>700</v>
      </c>
    </row>
    <row r="1524" spans="1:12" ht="13.5" thickBot="1">
      <c r="A1524" s="245"/>
      <c r="B1524" s="248"/>
      <c r="C1524" s="232"/>
      <c r="D1524" s="232"/>
      <c r="E1524" s="245"/>
      <c r="F1524" s="90" t="s">
        <v>608</v>
      </c>
      <c r="G1524" s="122" t="s">
        <v>3737</v>
      </c>
      <c r="H1524" s="232"/>
      <c r="I1524" s="235"/>
      <c r="J1524" s="236"/>
      <c r="K1524" s="232"/>
      <c r="L1524" s="242"/>
    </row>
    <row r="1525" spans="1:12" ht="26.25" thickBot="1">
      <c r="A1525" s="1">
        <v>627</v>
      </c>
      <c r="B1525" s="174" t="s">
        <v>610</v>
      </c>
      <c r="C1525" s="28">
        <v>80017210727</v>
      </c>
      <c r="D1525" s="52" t="s">
        <v>611</v>
      </c>
      <c r="E1525" s="27">
        <v>23</v>
      </c>
      <c r="F1525" s="92" t="s">
        <v>612</v>
      </c>
      <c r="G1525" s="44" t="s">
        <v>613</v>
      </c>
      <c r="H1525" s="92" t="s">
        <v>612</v>
      </c>
      <c r="I1525" s="201" t="s">
        <v>613</v>
      </c>
      <c r="J1525" s="150">
        <v>20428.2</v>
      </c>
      <c r="K1525" s="145" t="s">
        <v>614</v>
      </c>
      <c r="L1525" s="223">
        <v>0</v>
      </c>
    </row>
    <row r="1526" spans="1:12">
      <c r="A1526" s="243">
        <v>628</v>
      </c>
      <c r="B1526" s="246" t="s">
        <v>615</v>
      </c>
      <c r="C1526" s="230">
        <v>80017210727</v>
      </c>
      <c r="D1526" s="230" t="s">
        <v>616</v>
      </c>
      <c r="E1526" s="243">
        <v>8</v>
      </c>
      <c r="F1526" s="93" t="s">
        <v>617</v>
      </c>
      <c r="G1526" s="124" t="s">
        <v>618</v>
      </c>
      <c r="H1526" s="230" t="s">
        <v>2747</v>
      </c>
      <c r="I1526" s="233" t="s">
        <v>619</v>
      </c>
      <c r="J1526" s="236">
        <v>11800</v>
      </c>
      <c r="K1526" s="230" t="s">
        <v>620</v>
      </c>
      <c r="L1526" s="240">
        <v>14160</v>
      </c>
    </row>
    <row r="1527" spans="1:12">
      <c r="A1527" s="244"/>
      <c r="B1527" s="247"/>
      <c r="C1527" s="231"/>
      <c r="D1527" s="231"/>
      <c r="E1527" s="244"/>
      <c r="F1527" s="9" t="s">
        <v>621</v>
      </c>
      <c r="G1527" s="49" t="s">
        <v>622</v>
      </c>
      <c r="H1527" s="231"/>
      <c r="I1527" s="234"/>
      <c r="J1527" s="236"/>
      <c r="K1527" s="231"/>
      <c r="L1527" s="241"/>
    </row>
    <row r="1528" spans="1:12">
      <c r="A1528" s="244"/>
      <c r="B1528" s="247"/>
      <c r="C1528" s="231"/>
      <c r="D1528" s="231"/>
      <c r="E1528" s="244"/>
      <c r="F1528" s="9" t="s">
        <v>623</v>
      </c>
      <c r="G1528" s="49" t="s">
        <v>624</v>
      </c>
      <c r="H1528" s="231"/>
      <c r="I1528" s="234"/>
      <c r="J1528" s="236"/>
      <c r="K1528" s="231"/>
      <c r="L1528" s="241"/>
    </row>
    <row r="1529" spans="1:12">
      <c r="A1529" s="244"/>
      <c r="B1529" s="247"/>
      <c r="C1529" s="231"/>
      <c r="D1529" s="231"/>
      <c r="E1529" s="244"/>
      <c r="F1529" s="9" t="s">
        <v>2747</v>
      </c>
      <c r="G1529" s="49" t="s">
        <v>619</v>
      </c>
      <c r="H1529" s="231"/>
      <c r="I1529" s="234"/>
      <c r="J1529" s="236"/>
      <c r="K1529" s="231"/>
      <c r="L1529" s="241"/>
    </row>
    <row r="1530" spans="1:12" ht="13.5" thickBot="1">
      <c r="A1530" s="245"/>
      <c r="B1530" s="248"/>
      <c r="C1530" s="232"/>
      <c r="D1530" s="232"/>
      <c r="E1530" s="245"/>
      <c r="F1530" s="94" t="s">
        <v>625</v>
      </c>
      <c r="G1530" s="125" t="s">
        <v>626</v>
      </c>
      <c r="H1530" s="232"/>
      <c r="I1530" s="235"/>
      <c r="J1530" s="236"/>
      <c r="K1530" s="232"/>
      <c r="L1530" s="242"/>
    </row>
    <row r="1531" spans="1:12">
      <c r="A1531" s="243">
        <v>629</v>
      </c>
      <c r="B1531" s="246" t="s">
        <v>627</v>
      </c>
      <c r="C1531" s="230">
        <v>80017210727</v>
      </c>
      <c r="D1531" s="230" t="s">
        <v>628</v>
      </c>
      <c r="E1531" s="243">
        <v>8</v>
      </c>
      <c r="F1531" s="93" t="s">
        <v>629</v>
      </c>
      <c r="G1531" s="126" t="s">
        <v>630</v>
      </c>
      <c r="H1531" s="230" t="s">
        <v>631</v>
      </c>
      <c r="I1531" s="233" t="s">
        <v>632</v>
      </c>
      <c r="J1531" s="236">
        <v>36800</v>
      </c>
      <c r="K1531" s="230" t="s">
        <v>633</v>
      </c>
      <c r="L1531" s="240">
        <v>7360</v>
      </c>
    </row>
    <row r="1532" spans="1:12">
      <c r="A1532" s="244"/>
      <c r="B1532" s="247"/>
      <c r="C1532" s="231"/>
      <c r="D1532" s="231"/>
      <c r="E1532" s="244"/>
      <c r="F1532" s="10" t="s">
        <v>631</v>
      </c>
      <c r="G1532" s="2" t="s">
        <v>632</v>
      </c>
      <c r="H1532" s="231"/>
      <c r="I1532" s="234"/>
      <c r="J1532" s="236"/>
      <c r="K1532" s="231"/>
      <c r="L1532" s="241"/>
    </row>
    <row r="1533" spans="1:12">
      <c r="A1533" s="244"/>
      <c r="B1533" s="247"/>
      <c r="C1533" s="231"/>
      <c r="D1533" s="231"/>
      <c r="E1533" s="244"/>
      <c r="F1533" s="10" t="s">
        <v>1769</v>
      </c>
      <c r="G1533" s="2" t="s">
        <v>634</v>
      </c>
      <c r="H1533" s="231"/>
      <c r="I1533" s="234"/>
      <c r="J1533" s="236"/>
      <c r="K1533" s="231"/>
      <c r="L1533" s="241"/>
    </row>
    <row r="1534" spans="1:12">
      <c r="A1534" s="244"/>
      <c r="B1534" s="247"/>
      <c r="C1534" s="231"/>
      <c r="D1534" s="231"/>
      <c r="E1534" s="244"/>
      <c r="F1534" s="10" t="s">
        <v>635</v>
      </c>
      <c r="G1534" s="2" t="s">
        <v>636</v>
      </c>
      <c r="H1534" s="231"/>
      <c r="I1534" s="234"/>
      <c r="J1534" s="236"/>
      <c r="K1534" s="231"/>
      <c r="L1534" s="241"/>
    </row>
    <row r="1535" spans="1:12" ht="13.5" thickBot="1">
      <c r="A1535" s="245"/>
      <c r="B1535" s="248"/>
      <c r="C1535" s="232"/>
      <c r="D1535" s="232"/>
      <c r="E1535" s="245"/>
      <c r="F1535" s="95" t="s">
        <v>3031</v>
      </c>
      <c r="G1535" s="106" t="s">
        <v>637</v>
      </c>
      <c r="H1535" s="232"/>
      <c r="I1535" s="235"/>
      <c r="J1535" s="236"/>
      <c r="K1535" s="232"/>
      <c r="L1535" s="242"/>
    </row>
    <row r="1536" spans="1:12">
      <c r="A1536" s="243">
        <v>630</v>
      </c>
      <c r="B1536" s="246" t="s">
        <v>638</v>
      </c>
      <c r="C1536" s="230">
        <v>80017210727</v>
      </c>
      <c r="D1536" s="230" t="s">
        <v>639</v>
      </c>
      <c r="E1536" s="243">
        <v>8</v>
      </c>
      <c r="F1536" s="93" t="s">
        <v>3618</v>
      </c>
      <c r="G1536" s="126" t="s">
        <v>640</v>
      </c>
      <c r="H1536" s="230" t="s">
        <v>3618</v>
      </c>
      <c r="I1536" s="233" t="s">
        <v>640</v>
      </c>
      <c r="J1536" s="236">
        <v>55901.25</v>
      </c>
      <c r="K1536" s="230" t="s">
        <v>641</v>
      </c>
      <c r="L1536" s="240">
        <v>0</v>
      </c>
    </row>
    <row r="1537" spans="1:12">
      <c r="A1537" s="244"/>
      <c r="B1537" s="247"/>
      <c r="C1537" s="231"/>
      <c r="D1537" s="231"/>
      <c r="E1537" s="244"/>
      <c r="F1537" s="10" t="s">
        <v>642</v>
      </c>
      <c r="G1537" s="2" t="s">
        <v>643</v>
      </c>
      <c r="H1537" s="231"/>
      <c r="I1537" s="234"/>
      <c r="J1537" s="236"/>
      <c r="K1537" s="231"/>
      <c r="L1537" s="241"/>
    </row>
    <row r="1538" spans="1:12">
      <c r="A1538" s="244"/>
      <c r="B1538" s="247"/>
      <c r="C1538" s="231"/>
      <c r="D1538" s="231"/>
      <c r="E1538" s="244"/>
      <c r="F1538" s="10" t="s">
        <v>1950</v>
      </c>
      <c r="G1538" s="2" t="s">
        <v>644</v>
      </c>
      <c r="H1538" s="231"/>
      <c r="I1538" s="234"/>
      <c r="J1538" s="236"/>
      <c r="K1538" s="231"/>
      <c r="L1538" s="241"/>
    </row>
    <row r="1539" spans="1:12" ht="13.5" thickBot="1">
      <c r="A1539" s="245"/>
      <c r="B1539" s="248"/>
      <c r="C1539" s="232"/>
      <c r="D1539" s="232"/>
      <c r="E1539" s="245"/>
      <c r="F1539" s="95" t="s">
        <v>645</v>
      </c>
      <c r="G1539" s="106" t="s">
        <v>646</v>
      </c>
      <c r="H1539" s="232"/>
      <c r="I1539" s="235"/>
      <c r="J1539" s="236"/>
      <c r="K1539" s="232"/>
      <c r="L1539" s="242"/>
    </row>
    <row r="1540" spans="1:12" ht="51">
      <c r="A1540" s="1">
        <v>631</v>
      </c>
      <c r="B1540" s="46" t="s">
        <v>647</v>
      </c>
      <c r="C1540" s="28">
        <v>80017210727</v>
      </c>
      <c r="D1540" s="2" t="s">
        <v>648</v>
      </c>
      <c r="E1540" s="1">
        <v>23</v>
      </c>
      <c r="F1540" s="2" t="s">
        <v>649</v>
      </c>
      <c r="G1540" s="2" t="s">
        <v>650</v>
      </c>
      <c r="H1540" s="2" t="s">
        <v>649</v>
      </c>
      <c r="I1540" s="184" t="s">
        <v>650</v>
      </c>
      <c r="J1540" s="150">
        <v>23994.17</v>
      </c>
      <c r="K1540" s="138">
        <v>41432</v>
      </c>
      <c r="L1540" s="205">
        <v>23994.17</v>
      </c>
    </row>
    <row r="1541" spans="1:12" ht="38.25">
      <c r="A1541" s="1">
        <v>632</v>
      </c>
      <c r="B1541" s="46" t="s">
        <v>651</v>
      </c>
      <c r="C1541" s="28">
        <v>80017210727</v>
      </c>
      <c r="D1541" s="2" t="s">
        <v>652</v>
      </c>
      <c r="E1541" s="1">
        <v>23</v>
      </c>
      <c r="F1541" s="2" t="s">
        <v>649</v>
      </c>
      <c r="G1541" s="2" t="s">
        <v>650</v>
      </c>
      <c r="H1541" s="2" t="s">
        <v>649</v>
      </c>
      <c r="I1541" s="184" t="s">
        <v>650</v>
      </c>
      <c r="J1541" s="150">
        <v>27009.15</v>
      </c>
      <c r="K1541" s="138">
        <v>41443</v>
      </c>
      <c r="L1541" s="205">
        <v>27009.15</v>
      </c>
    </row>
    <row r="1542" spans="1:12" ht="38.25">
      <c r="A1542" s="1">
        <v>633</v>
      </c>
      <c r="B1542" s="46" t="s">
        <v>653</v>
      </c>
      <c r="C1542" s="28">
        <v>80017210727</v>
      </c>
      <c r="D1542" s="2" t="s">
        <v>654</v>
      </c>
      <c r="E1542" s="1">
        <v>23</v>
      </c>
      <c r="F1542" s="2" t="s">
        <v>649</v>
      </c>
      <c r="G1542" s="2" t="s">
        <v>650</v>
      </c>
      <c r="H1542" s="2" t="s">
        <v>649</v>
      </c>
      <c r="I1542" s="184" t="s">
        <v>650</v>
      </c>
      <c r="J1542" s="150">
        <v>19822.560000000001</v>
      </c>
      <c r="K1542" s="138">
        <v>41485</v>
      </c>
      <c r="L1542" s="205">
        <v>9911.2800000000007</v>
      </c>
    </row>
    <row r="1543" spans="1:12" ht="38.25">
      <c r="A1543" s="1">
        <v>634</v>
      </c>
      <c r="B1543" s="46" t="s">
        <v>655</v>
      </c>
      <c r="C1543" s="28">
        <v>80017210727</v>
      </c>
      <c r="D1543" s="2" t="s">
        <v>656</v>
      </c>
      <c r="E1543" s="1">
        <v>23</v>
      </c>
      <c r="F1543" s="2" t="s">
        <v>649</v>
      </c>
      <c r="G1543" s="2" t="s">
        <v>650</v>
      </c>
      <c r="H1543" s="2" t="s">
        <v>649</v>
      </c>
      <c r="I1543" s="184" t="s">
        <v>650</v>
      </c>
      <c r="J1543" s="149">
        <v>22205.5</v>
      </c>
      <c r="K1543" s="138">
        <v>41486</v>
      </c>
      <c r="L1543" s="205">
        <v>11102.75</v>
      </c>
    </row>
    <row r="1544" spans="1:12" ht="38.25">
      <c r="A1544" s="1">
        <v>635</v>
      </c>
      <c r="B1544" s="46" t="s">
        <v>657</v>
      </c>
      <c r="C1544" s="28">
        <v>80017210727</v>
      </c>
      <c r="D1544" s="2" t="s">
        <v>658</v>
      </c>
      <c r="E1544" s="1">
        <v>23</v>
      </c>
      <c r="F1544" s="2" t="s">
        <v>649</v>
      </c>
      <c r="G1544" s="2" t="s">
        <v>650</v>
      </c>
      <c r="H1544" s="2" t="s">
        <v>649</v>
      </c>
      <c r="I1544" s="184" t="s">
        <v>650</v>
      </c>
      <c r="J1544" s="149">
        <v>2971.94</v>
      </c>
      <c r="K1544" s="138">
        <v>41487</v>
      </c>
      <c r="L1544" s="205">
        <v>2971.94</v>
      </c>
    </row>
    <row r="1545" spans="1:12" ht="25.5">
      <c r="A1545" s="1">
        <v>636</v>
      </c>
      <c r="B1545" s="46" t="s">
        <v>659</v>
      </c>
      <c r="C1545" s="28">
        <v>80017210727</v>
      </c>
      <c r="D1545" s="2" t="s">
        <v>660</v>
      </c>
      <c r="E1545" s="1">
        <v>23</v>
      </c>
      <c r="F1545" s="2" t="s">
        <v>661</v>
      </c>
      <c r="G1545" s="2" t="s">
        <v>662</v>
      </c>
      <c r="H1545" s="2" t="s">
        <v>661</v>
      </c>
      <c r="I1545" s="184" t="s">
        <v>662</v>
      </c>
      <c r="J1545" s="149">
        <v>16800.599999999999</v>
      </c>
      <c r="K1545" s="138">
        <v>41560</v>
      </c>
      <c r="L1545" s="205">
        <v>16800.599999999999</v>
      </c>
    </row>
    <row r="1546" spans="1:12" ht="38.25">
      <c r="A1546" s="1">
        <v>637</v>
      </c>
      <c r="B1546" s="175" t="s">
        <v>663</v>
      </c>
      <c r="C1546" s="28">
        <v>80017210727</v>
      </c>
      <c r="D1546" s="53" t="s">
        <v>664</v>
      </c>
      <c r="E1546" s="1">
        <v>23</v>
      </c>
      <c r="F1546" s="96" t="s">
        <v>478</v>
      </c>
      <c r="G1546" s="127" t="s">
        <v>665</v>
      </c>
      <c r="H1546" s="96" t="s">
        <v>478</v>
      </c>
      <c r="I1546" s="202" t="s">
        <v>665</v>
      </c>
      <c r="J1546" s="181">
        <v>10800</v>
      </c>
      <c r="K1546" s="146">
        <v>41475</v>
      </c>
      <c r="L1546" s="224">
        <v>10800</v>
      </c>
    </row>
    <row r="1547" spans="1:12" ht="38.25">
      <c r="A1547" s="1">
        <v>638</v>
      </c>
      <c r="B1547" s="176" t="s">
        <v>666</v>
      </c>
      <c r="C1547" s="28">
        <v>80017210727</v>
      </c>
      <c r="D1547" s="54" t="s">
        <v>667</v>
      </c>
      <c r="E1547" s="1">
        <v>23</v>
      </c>
      <c r="F1547" s="97" t="s">
        <v>668</v>
      </c>
      <c r="G1547" s="127" t="s">
        <v>665</v>
      </c>
      <c r="H1547" s="97" t="s">
        <v>668</v>
      </c>
      <c r="I1547" s="202" t="s">
        <v>665</v>
      </c>
      <c r="J1547" s="181">
        <v>3800</v>
      </c>
      <c r="K1547" s="147">
        <v>41470</v>
      </c>
      <c r="L1547" s="224">
        <v>3800</v>
      </c>
    </row>
    <row r="1548" spans="1:12">
      <c r="A1548" s="243">
        <v>639</v>
      </c>
      <c r="B1548" s="246" t="s">
        <v>669</v>
      </c>
      <c r="C1548" s="230">
        <v>80017210727</v>
      </c>
      <c r="D1548" s="230" t="s">
        <v>670</v>
      </c>
      <c r="E1548" s="243">
        <v>8</v>
      </c>
      <c r="F1548" s="98" t="s">
        <v>3555</v>
      </c>
      <c r="G1548" s="128" t="s">
        <v>671</v>
      </c>
      <c r="H1548" s="230" t="s">
        <v>3544</v>
      </c>
      <c r="I1548" s="233" t="s">
        <v>672</v>
      </c>
      <c r="J1548" s="236">
        <v>35000</v>
      </c>
      <c r="K1548" s="230" t="s">
        <v>673</v>
      </c>
      <c r="L1548" s="240">
        <v>0</v>
      </c>
    </row>
    <row r="1549" spans="1:12">
      <c r="A1549" s="244"/>
      <c r="B1549" s="247"/>
      <c r="C1549" s="231"/>
      <c r="D1549" s="231"/>
      <c r="E1549" s="244"/>
      <c r="F1549" s="99" t="s">
        <v>674</v>
      </c>
      <c r="G1549" s="129" t="s">
        <v>675</v>
      </c>
      <c r="H1549" s="231"/>
      <c r="I1549" s="234"/>
      <c r="J1549" s="236"/>
      <c r="K1549" s="231"/>
      <c r="L1549" s="241"/>
    </row>
    <row r="1550" spans="1:12">
      <c r="A1550" s="244"/>
      <c r="B1550" s="247"/>
      <c r="C1550" s="231"/>
      <c r="D1550" s="231"/>
      <c r="E1550" s="244"/>
      <c r="F1550" s="99" t="s">
        <v>3556</v>
      </c>
      <c r="G1550" s="129" t="s">
        <v>676</v>
      </c>
      <c r="H1550" s="231"/>
      <c r="I1550" s="234"/>
      <c r="J1550" s="236"/>
      <c r="K1550" s="231"/>
      <c r="L1550" s="241"/>
    </row>
    <row r="1551" spans="1:12">
      <c r="A1551" s="244"/>
      <c r="B1551" s="247"/>
      <c r="C1551" s="231"/>
      <c r="D1551" s="231"/>
      <c r="E1551" s="244"/>
      <c r="F1551" s="99" t="s">
        <v>3557</v>
      </c>
      <c r="G1551" s="129" t="s">
        <v>677</v>
      </c>
      <c r="H1551" s="231"/>
      <c r="I1551" s="234"/>
      <c r="J1551" s="236"/>
      <c r="K1551" s="231"/>
      <c r="L1551" s="241"/>
    </row>
    <row r="1552" spans="1:12">
      <c r="A1552" s="244"/>
      <c r="B1552" s="247"/>
      <c r="C1552" s="231"/>
      <c r="D1552" s="231"/>
      <c r="E1552" s="244"/>
      <c r="F1552" s="99" t="s">
        <v>3558</v>
      </c>
      <c r="G1552" s="129" t="s">
        <v>678</v>
      </c>
      <c r="H1552" s="231"/>
      <c r="I1552" s="234"/>
      <c r="J1552" s="236"/>
      <c r="K1552" s="231"/>
      <c r="L1552" s="241"/>
    </row>
    <row r="1553" spans="1:12">
      <c r="A1553" s="244"/>
      <c r="B1553" s="247"/>
      <c r="C1553" s="231"/>
      <c r="D1553" s="231"/>
      <c r="E1553" s="244"/>
      <c r="F1553" s="99" t="s">
        <v>3559</v>
      </c>
      <c r="G1553" s="129" t="s">
        <v>679</v>
      </c>
      <c r="H1553" s="231"/>
      <c r="I1553" s="234"/>
      <c r="J1553" s="236"/>
      <c r="K1553" s="231"/>
      <c r="L1553" s="241"/>
    </row>
    <row r="1554" spans="1:12">
      <c r="A1554" s="244"/>
      <c r="B1554" s="247"/>
      <c r="C1554" s="231"/>
      <c r="D1554" s="231"/>
      <c r="E1554" s="244"/>
      <c r="F1554" s="99" t="s">
        <v>3560</v>
      </c>
      <c r="G1554" s="129" t="s">
        <v>680</v>
      </c>
      <c r="H1554" s="231"/>
      <c r="I1554" s="234"/>
      <c r="J1554" s="236"/>
      <c r="K1554" s="231"/>
      <c r="L1554" s="241"/>
    </row>
    <row r="1555" spans="1:12">
      <c r="A1555" s="244"/>
      <c r="B1555" s="247"/>
      <c r="C1555" s="231"/>
      <c r="D1555" s="231"/>
      <c r="E1555" s="244"/>
      <c r="F1555" s="99" t="s">
        <v>3561</v>
      </c>
      <c r="G1555" s="129" t="s">
        <v>681</v>
      </c>
      <c r="H1555" s="231"/>
      <c r="I1555" s="234"/>
      <c r="J1555" s="236"/>
      <c r="K1555" s="231"/>
      <c r="L1555" s="241"/>
    </row>
    <row r="1556" spans="1:12">
      <c r="A1556" s="244"/>
      <c r="B1556" s="247"/>
      <c r="C1556" s="231"/>
      <c r="D1556" s="231"/>
      <c r="E1556" s="244"/>
      <c r="F1556" s="99" t="s">
        <v>3562</v>
      </c>
      <c r="G1556" s="129" t="s">
        <v>682</v>
      </c>
      <c r="H1556" s="231"/>
      <c r="I1556" s="234"/>
      <c r="J1556" s="236"/>
      <c r="K1556" s="231"/>
      <c r="L1556" s="241"/>
    </row>
    <row r="1557" spans="1:12">
      <c r="A1557" s="244"/>
      <c r="B1557" s="247"/>
      <c r="C1557" s="231"/>
      <c r="D1557" s="231"/>
      <c r="E1557" s="244"/>
      <c r="F1557" s="99" t="s">
        <v>3563</v>
      </c>
      <c r="G1557" s="129" t="s">
        <v>683</v>
      </c>
      <c r="H1557" s="231"/>
      <c r="I1557" s="234"/>
      <c r="J1557" s="236"/>
      <c r="K1557" s="231"/>
      <c r="L1557" s="241"/>
    </row>
    <row r="1558" spans="1:12">
      <c r="A1558" s="244"/>
      <c r="B1558" s="247"/>
      <c r="C1558" s="231"/>
      <c r="D1558" s="231"/>
      <c r="E1558" s="244"/>
      <c r="F1558" s="99" t="s">
        <v>3564</v>
      </c>
      <c r="G1558" s="129" t="s">
        <v>684</v>
      </c>
      <c r="H1558" s="231"/>
      <c r="I1558" s="234"/>
      <c r="J1558" s="236"/>
      <c r="K1558" s="231"/>
      <c r="L1558" s="241"/>
    </row>
    <row r="1559" spans="1:12">
      <c r="A1559" s="244"/>
      <c r="B1559" s="247"/>
      <c r="C1559" s="231"/>
      <c r="D1559" s="231"/>
      <c r="E1559" s="244"/>
      <c r="F1559" s="99" t="s">
        <v>979</v>
      </c>
      <c r="G1559" s="129" t="s">
        <v>685</v>
      </c>
      <c r="H1559" s="231"/>
      <c r="I1559" s="234"/>
      <c r="J1559" s="236"/>
      <c r="K1559" s="231"/>
      <c r="L1559" s="241"/>
    </row>
    <row r="1560" spans="1:12">
      <c r="A1560" s="244"/>
      <c r="B1560" s="247"/>
      <c r="C1560" s="231"/>
      <c r="D1560" s="231"/>
      <c r="E1560" s="244"/>
      <c r="F1560" s="99" t="s">
        <v>3565</v>
      </c>
      <c r="G1560" s="129" t="s">
        <v>952</v>
      </c>
      <c r="H1560" s="231"/>
      <c r="I1560" s="234"/>
      <c r="J1560" s="236"/>
      <c r="K1560" s="231"/>
      <c r="L1560" s="241"/>
    </row>
    <row r="1561" spans="1:12">
      <c r="A1561" s="244"/>
      <c r="B1561" s="247"/>
      <c r="C1561" s="231"/>
      <c r="D1561" s="231"/>
      <c r="E1561" s="244"/>
      <c r="F1561" s="99" t="s">
        <v>3544</v>
      </c>
      <c r="G1561" s="129" t="s">
        <v>953</v>
      </c>
      <c r="H1561" s="231"/>
      <c r="I1561" s="234"/>
      <c r="J1561" s="236"/>
      <c r="K1561" s="231"/>
      <c r="L1561" s="241"/>
    </row>
    <row r="1562" spans="1:12">
      <c r="A1562" s="244"/>
      <c r="B1562" s="247"/>
      <c r="C1562" s="231"/>
      <c r="D1562" s="231"/>
      <c r="E1562" s="244"/>
      <c r="F1562" s="99" t="s">
        <v>328</v>
      </c>
      <c r="G1562" s="129" t="s">
        <v>954</v>
      </c>
      <c r="H1562" s="231"/>
      <c r="I1562" s="234"/>
      <c r="J1562" s="236"/>
      <c r="K1562" s="231"/>
      <c r="L1562" s="241"/>
    </row>
    <row r="1563" spans="1:12">
      <c r="A1563" s="244"/>
      <c r="B1563" s="247"/>
      <c r="C1563" s="231"/>
      <c r="D1563" s="231"/>
      <c r="E1563" s="244"/>
      <c r="F1563" s="99" t="s">
        <v>3566</v>
      </c>
      <c r="G1563" s="129" t="s">
        <v>955</v>
      </c>
      <c r="H1563" s="231"/>
      <c r="I1563" s="234"/>
      <c r="J1563" s="236"/>
      <c r="K1563" s="231"/>
      <c r="L1563" s="241"/>
    </row>
    <row r="1564" spans="1:12">
      <c r="A1564" s="244"/>
      <c r="B1564" s="247"/>
      <c r="C1564" s="231"/>
      <c r="D1564" s="231"/>
      <c r="E1564" s="244"/>
      <c r="F1564" s="99" t="s">
        <v>3567</v>
      </c>
      <c r="G1564" s="129" t="s">
        <v>956</v>
      </c>
      <c r="H1564" s="231"/>
      <c r="I1564" s="234"/>
      <c r="J1564" s="236"/>
      <c r="K1564" s="231"/>
      <c r="L1564" s="241"/>
    </row>
    <row r="1565" spans="1:12">
      <c r="A1565" s="244"/>
      <c r="B1565" s="247"/>
      <c r="C1565" s="231"/>
      <c r="D1565" s="231"/>
      <c r="E1565" s="244"/>
      <c r="F1565" s="99" t="s">
        <v>3568</v>
      </c>
      <c r="G1565" s="129" t="s">
        <v>957</v>
      </c>
      <c r="H1565" s="231"/>
      <c r="I1565" s="234"/>
      <c r="J1565" s="236"/>
      <c r="K1565" s="231"/>
      <c r="L1565" s="241"/>
    </row>
    <row r="1566" spans="1:12">
      <c r="A1566" s="244"/>
      <c r="B1566" s="247"/>
      <c r="C1566" s="231"/>
      <c r="D1566" s="231"/>
      <c r="E1566" s="244"/>
      <c r="F1566" s="99" t="s">
        <v>3569</v>
      </c>
      <c r="G1566" s="129" t="s">
        <v>958</v>
      </c>
      <c r="H1566" s="231"/>
      <c r="I1566" s="234"/>
      <c r="J1566" s="236"/>
      <c r="K1566" s="231"/>
      <c r="L1566" s="241"/>
    </row>
    <row r="1567" spans="1:12">
      <c r="A1567" s="244"/>
      <c r="B1567" s="247"/>
      <c r="C1567" s="231"/>
      <c r="D1567" s="231"/>
      <c r="E1567" s="244"/>
      <c r="F1567" s="99" t="s">
        <v>3570</v>
      </c>
      <c r="G1567" s="129" t="s">
        <v>959</v>
      </c>
      <c r="H1567" s="231"/>
      <c r="I1567" s="234"/>
      <c r="J1567" s="236"/>
      <c r="K1567" s="231"/>
      <c r="L1567" s="241"/>
    </row>
    <row r="1568" spans="1:12">
      <c r="A1568" s="244"/>
      <c r="B1568" s="247"/>
      <c r="C1568" s="231"/>
      <c r="D1568" s="231"/>
      <c r="E1568" s="244"/>
      <c r="F1568" s="99" t="s">
        <v>3571</v>
      </c>
      <c r="G1568" s="129" t="s">
        <v>960</v>
      </c>
      <c r="H1568" s="231"/>
      <c r="I1568" s="234"/>
      <c r="J1568" s="236"/>
      <c r="K1568" s="231"/>
      <c r="L1568" s="241"/>
    </row>
    <row r="1569" spans="1:12">
      <c r="A1569" s="244"/>
      <c r="B1569" s="247"/>
      <c r="C1569" s="231"/>
      <c r="D1569" s="231"/>
      <c r="E1569" s="244"/>
      <c r="F1569" s="99" t="s">
        <v>3572</v>
      </c>
      <c r="G1569" s="129" t="s">
        <v>961</v>
      </c>
      <c r="H1569" s="231"/>
      <c r="I1569" s="234"/>
      <c r="J1569" s="236"/>
      <c r="K1569" s="231"/>
      <c r="L1569" s="241"/>
    </row>
    <row r="1570" spans="1:12">
      <c r="A1570" s="244"/>
      <c r="B1570" s="247"/>
      <c r="C1570" s="231"/>
      <c r="D1570" s="231"/>
      <c r="E1570" s="244"/>
      <c r="F1570" s="99" t="s">
        <v>3573</v>
      </c>
      <c r="G1570" s="129" t="s">
        <v>962</v>
      </c>
      <c r="H1570" s="231"/>
      <c r="I1570" s="234"/>
      <c r="J1570" s="236"/>
      <c r="K1570" s="231"/>
      <c r="L1570" s="241"/>
    </row>
    <row r="1571" spans="1:12">
      <c r="A1571" s="244"/>
      <c r="B1571" s="247"/>
      <c r="C1571" s="231"/>
      <c r="D1571" s="231"/>
      <c r="E1571" s="244"/>
      <c r="F1571" s="99" t="s">
        <v>3574</v>
      </c>
      <c r="G1571" s="129" t="s">
        <v>963</v>
      </c>
      <c r="H1571" s="231"/>
      <c r="I1571" s="234"/>
      <c r="J1571" s="236"/>
      <c r="K1571" s="231"/>
      <c r="L1571" s="241"/>
    </row>
    <row r="1572" spans="1:12">
      <c r="A1572" s="244"/>
      <c r="B1572" s="247"/>
      <c r="C1572" s="231"/>
      <c r="D1572" s="231"/>
      <c r="E1572" s="244"/>
      <c r="F1572" s="99" t="s">
        <v>3575</v>
      </c>
      <c r="G1572" s="129" t="s">
        <v>964</v>
      </c>
      <c r="H1572" s="231"/>
      <c r="I1572" s="234"/>
      <c r="J1572" s="236"/>
      <c r="K1572" s="231"/>
      <c r="L1572" s="241"/>
    </row>
    <row r="1573" spans="1:12">
      <c r="A1573" s="244"/>
      <c r="B1573" s="247"/>
      <c r="C1573" s="231"/>
      <c r="D1573" s="231"/>
      <c r="E1573" s="244"/>
      <c r="F1573" s="99" t="s">
        <v>3576</v>
      </c>
      <c r="G1573" s="129" t="s">
        <v>965</v>
      </c>
      <c r="H1573" s="231"/>
      <c r="I1573" s="234"/>
      <c r="J1573" s="236"/>
      <c r="K1573" s="231"/>
      <c r="L1573" s="241"/>
    </row>
    <row r="1574" spans="1:12">
      <c r="A1574" s="244"/>
      <c r="B1574" s="247"/>
      <c r="C1574" s="231"/>
      <c r="D1574" s="231"/>
      <c r="E1574" s="244"/>
      <c r="F1574" s="99" t="s">
        <v>3577</v>
      </c>
      <c r="G1574" s="129" t="s">
        <v>966</v>
      </c>
      <c r="H1574" s="231"/>
      <c r="I1574" s="234"/>
      <c r="J1574" s="236"/>
      <c r="K1574" s="231"/>
      <c r="L1574" s="241"/>
    </row>
    <row r="1575" spans="1:12">
      <c r="A1575" s="244"/>
      <c r="B1575" s="247"/>
      <c r="C1575" s="231"/>
      <c r="D1575" s="231"/>
      <c r="E1575" s="244"/>
      <c r="F1575" s="99" t="s">
        <v>3578</v>
      </c>
      <c r="G1575" s="129" t="s">
        <v>967</v>
      </c>
      <c r="H1575" s="231"/>
      <c r="I1575" s="234"/>
      <c r="J1575" s="236"/>
      <c r="K1575" s="231"/>
      <c r="L1575" s="241"/>
    </row>
    <row r="1576" spans="1:12">
      <c r="A1576" s="244"/>
      <c r="B1576" s="247"/>
      <c r="C1576" s="231"/>
      <c r="D1576" s="231"/>
      <c r="E1576" s="244"/>
      <c r="F1576" s="99" t="s">
        <v>3579</v>
      </c>
      <c r="G1576" s="129" t="s">
        <v>968</v>
      </c>
      <c r="H1576" s="231"/>
      <c r="I1576" s="234"/>
      <c r="J1576" s="236"/>
      <c r="K1576" s="231"/>
      <c r="L1576" s="241"/>
    </row>
    <row r="1577" spans="1:12">
      <c r="A1577" s="245"/>
      <c r="B1577" s="248"/>
      <c r="C1577" s="232"/>
      <c r="D1577" s="232"/>
      <c r="E1577" s="245"/>
      <c r="F1577" s="100" t="s">
        <v>3580</v>
      </c>
      <c r="G1577" s="130" t="s">
        <v>969</v>
      </c>
      <c r="H1577" s="232"/>
      <c r="I1577" s="235"/>
      <c r="J1577" s="236"/>
      <c r="K1577" s="232"/>
      <c r="L1577" s="242"/>
    </row>
    <row r="1578" spans="1:12">
      <c r="A1578" s="243">
        <v>640</v>
      </c>
      <c r="B1578" s="246" t="s">
        <v>970</v>
      </c>
      <c r="C1578" s="230">
        <v>80017210727</v>
      </c>
      <c r="D1578" s="230" t="s">
        <v>971</v>
      </c>
      <c r="E1578" s="243">
        <v>8</v>
      </c>
      <c r="F1578" s="98" t="s">
        <v>3581</v>
      </c>
      <c r="G1578" s="128" t="s">
        <v>972</v>
      </c>
      <c r="H1578" s="230" t="s">
        <v>973</v>
      </c>
      <c r="I1578" s="233" t="s">
        <v>974</v>
      </c>
      <c r="J1578" s="236">
        <v>35000</v>
      </c>
      <c r="K1578" s="230" t="s">
        <v>673</v>
      </c>
      <c r="L1578" s="240">
        <v>0</v>
      </c>
    </row>
    <row r="1579" spans="1:12">
      <c r="A1579" s="244"/>
      <c r="B1579" s="247"/>
      <c r="C1579" s="231"/>
      <c r="D1579" s="231"/>
      <c r="E1579" s="244"/>
      <c r="F1579" s="99" t="s">
        <v>3582</v>
      </c>
      <c r="G1579" s="129" t="s">
        <v>975</v>
      </c>
      <c r="H1579" s="231"/>
      <c r="I1579" s="234"/>
      <c r="J1579" s="236"/>
      <c r="K1579" s="231"/>
      <c r="L1579" s="241"/>
    </row>
    <row r="1580" spans="1:12">
      <c r="A1580" s="244"/>
      <c r="B1580" s="247"/>
      <c r="C1580" s="231"/>
      <c r="D1580" s="231"/>
      <c r="E1580" s="244"/>
      <c r="F1580" s="99" t="s">
        <v>674</v>
      </c>
      <c r="G1580" s="129" t="s">
        <v>675</v>
      </c>
      <c r="H1580" s="231"/>
      <c r="I1580" s="234"/>
      <c r="J1580" s="236"/>
      <c r="K1580" s="231"/>
      <c r="L1580" s="241"/>
    </row>
    <row r="1581" spans="1:12">
      <c r="A1581" s="244"/>
      <c r="B1581" s="247"/>
      <c r="C1581" s="231"/>
      <c r="D1581" s="231"/>
      <c r="E1581" s="244"/>
      <c r="F1581" s="99" t="s">
        <v>3583</v>
      </c>
      <c r="G1581" s="129" t="s">
        <v>676</v>
      </c>
      <c r="H1581" s="231"/>
      <c r="I1581" s="234"/>
      <c r="J1581" s="236"/>
      <c r="K1581" s="231"/>
      <c r="L1581" s="241"/>
    </row>
    <row r="1582" spans="1:12">
      <c r="A1582" s="244"/>
      <c r="B1582" s="247"/>
      <c r="C1582" s="231"/>
      <c r="D1582" s="231"/>
      <c r="E1582" s="244"/>
      <c r="F1582" s="99" t="s">
        <v>3584</v>
      </c>
      <c r="G1582" s="129" t="s">
        <v>976</v>
      </c>
      <c r="H1582" s="231"/>
      <c r="I1582" s="234"/>
      <c r="J1582" s="236"/>
      <c r="K1582" s="231"/>
      <c r="L1582" s="241"/>
    </row>
    <row r="1583" spans="1:12">
      <c r="A1583" s="244"/>
      <c r="B1583" s="247"/>
      <c r="C1583" s="231"/>
      <c r="D1583" s="231"/>
      <c r="E1583" s="244"/>
      <c r="F1583" s="99" t="s">
        <v>3585</v>
      </c>
      <c r="G1583" s="129" t="s">
        <v>977</v>
      </c>
      <c r="H1583" s="231"/>
      <c r="I1583" s="234"/>
      <c r="J1583" s="236"/>
      <c r="K1583" s="231"/>
      <c r="L1583" s="241"/>
    </row>
    <row r="1584" spans="1:12">
      <c r="A1584" s="244"/>
      <c r="B1584" s="247"/>
      <c r="C1584" s="231"/>
      <c r="D1584" s="231"/>
      <c r="E1584" s="244"/>
      <c r="F1584" s="99" t="s">
        <v>3586</v>
      </c>
      <c r="G1584" s="129" t="s">
        <v>978</v>
      </c>
      <c r="H1584" s="231"/>
      <c r="I1584" s="234"/>
      <c r="J1584" s="236"/>
      <c r="K1584" s="231"/>
      <c r="L1584" s="241"/>
    </row>
    <row r="1585" spans="1:12">
      <c r="A1585" s="244"/>
      <c r="B1585" s="247"/>
      <c r="C1585" s="231"/>
      <c r="D1585" s="231"/>
      <c r="E1585" s="244"/>
      <c r="F1585" s="99" t="s">
        <v>979</v>
      </c>
      <c r="G1585" s="129" t="s">
        <v>685</v>
      </c>
      <c r="H1585" s="231"/>
      <c r="I1585" s="234"/>
      <c r="J1585" s="236"/>
      <c r="K1585" s="231"/>
      <c r="L1585" s="241"/>
    </row>
    <row r="1586" spans="1:12">
      <c r="A1586" s="244"/>
      <c r="B1586" s="247"/>
      <c r="C1586" s="231"/>
      <c r="D1586" s="231"/>
      <c r="E1586" s="244"/>
      <c r="F1586" s="99" t="s">
        <v>3587</v>
      </c>
      <c r="G1586" s="129" t="s">
        <v>980</v>
      </c>
      <c r="H1586" s="231"/>
      <c r="I1586" s="234"/>
      <c r="J1586" s="236"/>
      <c r="K1586" s="231"/>
      <c r="L1586" s="241"/>
    </row>
    <row r="1587" spans="1:12">
      <c r="A1587" s="244"/>
      <c r="B1587" s="247"/>
      <c r="C1587" s="231"/>
      <c r="D1587" s="231"/>
      <c r="E1587" s="244"/>
      <c r="F1587" s="99" t="s">
        <v>329</v>
      </c>
      <c r="G1587" s="129" t="s">
        <v>981</v>
      </c>
      <c r="H1587" s="231"/>
      <c r="I1587" s="234"/>
      <c r="J1587" s="236"/>
      <c r="K1587" s="231"/>
      <c r="L1587" s="241"/>
    </row>
    <row r="1588" spans="1:12">
      <c r="A1588" s="244"/>
      <c r="B1588" s="247"/>
      <c r="C1588" s="231"/>
      <c r="D1588" s="231"/>
      <c r="E1588" s="244"/>
      <c r="F1588" s="99" t="s">
        <v>3588</v>
      </c>
      <c r="G1588" s="129" t="s">
        <v>982</v>
      </c>
      <c r="H1588" s="231"/>
      <c r="I1588" s="234"/>
      <c r="J1588" s="236"/>
      <c r="K1588" s="231"/>
      <c r="L1588" s="241"/>
    </row>
    <row r="1589" spans="1:12">
      <c r="A1589" s="244"/>
      <c r="B1589" s="247"/>
      <c r="C1589" s="231"/>
      <c r="D1589" s="231"/>
      <c r="E1589" s="244"/>
      <c r="F1589" s="99" t="s">
        <v>3565</v>
      </c>
      <c r="G1589" s="129" t="s">
        <v>983</v>
      </c>
      <c r="H1589" s="231"/>
      <c r="I1589" s="234"/>
      <c r="J1589" s="236"/>
      <c r="K1589" s="231"/>
      <c r="L1589" s="241"/>
    </row>
    <row r="1590" spans="1:12">
      <c r="A1590" s="244"/>
      <c r="B1590" s="247"/>
      <c r="C1590" s="231"/>
      <c r="D1590" s="231"/>
      <c r="E1590" s="244"/>
      <c r="F1590" s="99" t="s">
        <v>3589</v>
      </c>
      <c r="G1590" s="129" t="s">
        <v>984</v>
      </c>
      <c r="H1590" s="231"/>
      <c r="I1590" s="234"/>
      <c r="J1590" s="236"/>
      <c r="K1590" s="231"/>
      <c r="L1590" s="241"/>
    </row>
    <row r="1591" spans="1:12">
      <c r="A1591" s="244"/>
      <c r="B1591" s="247"/>
      <c r="C1591" s="231"/>
      <c r="D1591" s="231"/>
      <c r="E1591" s="244"/>
      <c r="F1591" s="99" t="s">
        <v>3567</v>
      </c>
      <c r="G1591" s="129" t="s">
        <v>985</v>
      </c>
      <c r="H1591" s="231"/>
      <c r="I1591" s="234"/>
      <c r="J1591" s="236"/>
      <c r="K1591" s="231"/>
      <c r="L1591" s="241"/>
    </row>
    <row r="1592" spans="1:12">
      <c r="A1592" s="244"/>
      <c r="B1592" s="247"/>
      <c r="C1592" s="231"/>
      <c r="D1592" s="231"/>
      <c r="E1592" s="244"/>
      <c r="F1592" s="99" t="s">
        <v>3590</v>
      </c>
      <c r="G1592" s="129" t="s">
        <v>986</v>
      </c>
      <c r="H1592" s="231"/>
      <c r="I1592" s="234"/>
      <c r="J1592" s="236"/>
      <c r="K1592" s="231"/>
      <c r="L1592" s="241"/>
    </row>
    <row r="1593" spans="1:12">
      <c r="A1593" s="244"/>
      <c r="B1593" s="247"/>
      <c r="C1593" s="231"/>
      <c r="D1593" s="231"/>
      <c r="E1593" s="244"/>
      <c r="F1593" s="99" t="s">
        <v>3591</v>
      </c>
      <c r="G1593" s="129" t="s">
        <v>987</v>
      </c>
      <c r="H1593" s="231"/>
      <c r="I1593" s="234"/>
      <c r="J1593" s="236"/>
      <c r="K1593" s="231"/>
      <c r="L1593" s="241"/>
    </row>
    <row r="1594" spans="1:12">
      <c r="A1594" s="244"/>
      <c r="B1594" s="247"/>
      <c r="C1594" s="231"/>
      <c r="D1594" s="231"/>
      <c r="E1594" s="244"/>
      <c r="F1594" s="99" t="s">
        <v>3592</v>
      </c>
      <c r="G1594" s="129" t="s">
        <v>988</v>
      </c>
      <c r="H1594" s="231"/>
      <c r="I1594" s="234"/>
      <c r="J1594" s="236"/>
      <c r="K1594" s="231"/>
      <c r="L1594" s="241"/>
    </row>
    <row r="1595" spans="1:12">
      <c r="A1595" s="244"/>
      <c r="B1595" s="247"/>
      <c r="C1595" s="231"/>
      <c r="D1595" s="231"/>
      <c r="E1595" s="244"/>
      <c r="F1595" s="99" t="s">
        <v>3593</v>
      </c>
      <c r="G1595" s="129" t="s">
        <v>989</v>
      </c>
      <c r="H1595" s="231"/>
      <c r="I1595" s="234"/>
      <c r="J1595" s="236"/>
      <c r="K1595" s="231"/>
      <c r="L1595" s="241"/>
    </row>
    <row r="1596" spans="1:12">
      <c r="A1596" s="244"/>
      <c r="B1596" s="247"/>
      <c r="C1596" s="231"/>
      <c r="D1596" s="231"/>
      <c r="E1596" s="244"/>
      <c r="F1596" s="99" t="s">
        <v>3570</v>
      </c>
      <c r="G1596" s="129" t="s">
        <v>990</v>
      </c>
      <c r="H1596" s="231"/>
      <c r="I1596" s="234"/>
      <c r="J1596" s="236"/>
      <c r="K1596" s="231"/>
      <c r="L1596" s="241"/>
    </row>
    <row r="1597" spans="1:12">
      <c r="A1597" s="244"/>
      <c r="B1597" s="247"/>
      <c r="C1597" s="231"/>
      <c r="D1597" s="231"/>
      <c r="E1597" s="244"/>
      <c r="F1597" s="99" t="s">
        <v>3594</v>
      </c>
      <c r="G1597" s="129" t="s">
        <v>991</v>
      </c>
      <c r="H1597" s="231"/>
      <c r="I1597" s="234"/>
      <c r="J1597" s="236"/>
      <c r="K1597" s="231"/>
      <c r="L1597" s="241"/>
    </row>
    <row r="1598" spans="1:12">
      <c r="A1598" s="244"/>
      <c r="B1598" s="247"/>
      <c r="C1598" s="231"/>
      <c r="D1598" s="231"/>
      <c r="E1598" s="244"/>
      <c r="F1598" s="99" t="s">
        <v>3595</v>
      </c>
      <c r="G1598" s="129" t="s">
        <v>992</v>
      </c>
      <c r="H1598" s="231"/>
      <c r="I1598" s="234"/>
      <c r="J1598" s="236"/>
      <c r="K1598" s="231"/>
      <c r="L1598" s="241"/>
    </row>
    <row r="1599" spans="1:12">
      <c r="A1599" s="244"/>
      <c r="B1599" s="247"/>
      <c r="C1599" s="231"/>
      <c r="D1599" s="231"/>
      <c r="E1599" s="244"/>
      <c r="F1599" s="99" t="s">
        <v>3596</v>
      </c>
      <c r="G1599" s="129" t="s">
        <v>993</v>
      </c>
      <c r="H1599" s="231"/>
      <c r="I1599" s="234"/>
      <c r="J1599" s="236"/>
      <c r="K1599" s="231"/>
      <c r="L1599" s="241"/>
    </row>
    <row r="1600" spans="1:12">
      <c r="A1600" s="244"/>
      <c r="B1600" s="247"/>
      <c r="C1600" s="231"/>
      <c r="D1600" s="231"/>
      <c r="E1600" s="244"/>
      <c r="F1600" s="99" t="s">
        <v>3597</v>
      </c>
      <c r="G1600" s="129" t="s">
        <v>994</v>
      </c>
      <c r="H1600" s="231"/>
      <c r="I1600" s="234"/>
      <c r="J1600" s="236"/>
      <c r="K1600" s="231"/>
      <c r="L1600" s="241"/>
    </row>
    <row r="1601" spans="1:12">
      <c r="A1601" s="244"/>
      <c r="B1601" s="247"/>
      <c r="C1601" s="231"/>
      <c r="D1601" s="231"/>
      <c r="E1601" s="244"/>
      <c r="F1601" s="99" t="s">
        <v>3576</v>
      </c>
      <c r="G1601" s="129" t="s">
        <v>995</v>
      </c>
      <c r="H1601" s="231"/>
      <c r="I1601" s="234"/>
      <c r="J1601" s="236"/>
      <c r="K1601" s="231"/>
      <c r="L1601" s="241"/>
    </row>
    <row r="1602" spans="1:12">
      <c r="A1602" s="244"/>
      <c r="B1602" s="247"/>
      <c r="C1602" s="231"/>
      <c r="D1602" s="231"/>
      <c r="E1602" s="244"/>
      <c r="F1602" s="99" t="s">
        <v>3598</v>
      </c>
      <c r="G1602" s="129" t="s">
        <v>996</v>
      </c>
      <c r="H1602" s="231"/>
      <c r="I1602" s="234"/>
      <c r="J1602" s="236"/>
      <c r="K1602" s="231"/>
      <c r="L1602" s="241"/>
    </row>
    <row r="1603" spans="1:12">
      <c r="A1603" s="244"/>
      <c r="B1603" s="247"/>
      <c r="C1603" s="231"/>
      <c r="D1603" s="231"/>
      <c r="E1603" s="244"/>
      <c r="F1603" s="99" t="s">
        <v>3599</v>
      </c>
      <c r="G1603" s="129" t="s">
        <v>997</v>
      </c>
      <c r="H1603" s="231"/>
      <c r="I1603" s="234"/>
      <c r="J1603" s="236"/>
      <c r="K1603" s="231"/>
      <c r="L1603" s="241"/>
    </row>
    <row r="1604" spans="1:12">
      <c r="A1604" s="244"/>
      <c r="B1604" s="247"/>
      <c r="C1604" s="231"/>
      <c r="D1604" s="231"/>
      <c r="E1604" s="244"/>
      <c r="F1604" s="99" t="s">
        <v>3600</v>
      </c>
      <c r="G1604" s="129" t="s">
        <v>998</v>
      </c>
      <c r="H1604" s="231"/>
      <c r="I1604" s="234"/>
      <c r="J1604" s="236"/>
      <c r="K1604" s="231"/>
      <c r="L1604" s="241"/>
    </row>
    <row r="1605" spans="1:12">
      <c r="A1605" s="244"/>
      <c r="B1605" s="247"/>
      <c r="C1605" s="231"/>
      <c r="D1605" s="231"/>
      <c r="E1605" s="244"/>
      <c r="F1605" s="99" t="s">
        <v>3601</v>
      </c>
      <c r="G1605" s="129" t="s">
        <v>999</v>
      </c>
      <c r="H1605" s="231"/>
      <c r="I1605" s="234"/>
      <c r="J1605" s="236"/>
      <c r="K1605" s="231"/>
      <c r="L1605" s="241"/>
    </row>
    <row r="1606" spans="1:12">
      <c r="A1606" s="245"/>
      <c r="B1606" s="248"/>
      <c r="C1606" s="232"/>
      <c r="D1606" s="232"/>
      <c r="E1606" s="245"/>
      <c r="F1606" s="100" t="s">
        <v>3602</v>
      </c>
      <c r="G1606" s="129" t="s">
        <v>1000</v>
      </c>
      <c r="H1606" s="232"/>
      <c r="I1606" s="235"/>
      <c r="J1606" s="236"/>
      <c r="K1606" s="232"/>
      <c r="L1606" s="242"/>
    </row>
    <row r="1607" spans="1:12" ht="38.25">
      <c r="A1607" s="1">
        <v>641</v>
      </c>
      <c r="B1607" s="170" t="s">
        <v>1001</v>
      </c>
      <c r="C1607" s="28">
        <v>80017210727</v>
      </c>
      <c r="D1607" s="55" t="s">
        <v>1002</v>
      </c>
      <c r="E1607" s="1">
        <v>23</v>
      </c>
      <c r="F1607" s="10" t="s">
        <v>1003</v>
      </c>
      <c r="G1607" s="2" t="s">
        <v>1004</v>
      </c>
      <c r="H1607" s="10" t="s">
        <v>1003</v>
      </c>
      <c r="I1607" s="184" t="s">
        <v>1004</v>
      </c>
      <c r="J1607" s="180" t="s">
        <v>1005</v>
      </c>
      <c r="K1607" s="138" t="s">
        <v>673</v>
      </c>
      <c r="L1607" s="208">
        <v>0</v>
      </c>
    </row>
    <row r="1608" spans="1:12" ht="38.25">
      <c r="A1608" s="1">
        <v>642</v>
      </c>
      <c r="B1608" s="101" t="s">
        <v>1006</v>
      </c>
      <c r="C1608" s="28">
        <v>80017210727</v>
      </c>
      <c r="D1608" s="2" t="s">
        <v>1007</v>
      </c>
      <c r="E1608" s="1">
        <v>23</v>
      </c>
      <c r="F1608" s="10" t="s">
        <v>1008</v>
      </c>
      <c r="G1608" s="2" t="s">
        <v>1009</v>
      </c>
      <c r="H1608" s="10" t="s">
        <v>1008</v>
      </c>
      <c r="I1608" s="184" t="s">
        <v>1009</v>
      </c>
      <c r="J1608" s="180" t="s">
        <v>1005</v>
      </c>
      <c r="K1608" s="138" t="s">
        <v>1010</v>
      </c>
      <c r="L1608" s="205">
        <v>0</v>
      </c>
    </row>
    <row r="1609" spans="1:12" ht="25.5">
      <c r="A1609" s="1">
        <v>643</v>
      </c>
      <c r="B1609" s="101" t="s">
        <v>1006</v>
      </c>
      <c r="C1609" s="28">
        <v>80017210727</v>
      </c>
      <c r="D1609" s="2" t="s">
        <v>1011</v>
      </c>
      <c r="E1609" s="1">
        <v>23</v>
      </c>
      <c r="F1609" s="10" t="s">
        <v>1012</v>
      </c>
      <c r="G1609" s="2" t="s">
        <v>1013</v>
      </c>
      <c r="H1609" s="10" t="s">
        <v>1012</v>
      </c>
      <c r="I1609" s="184" t="s">
        <v>1013</v>
      </c>
      <c r="J1609" s="149">
        <v>6500</v>
      </c>
      <c r="K1609" s="138" t="s">
        <v>1014</v>
      </c>
      <c r="L1609" s="205">
        <v>0</v>
      </c>
    </row>
    <row r="1610" spans="1:12" s="229" customFormat="1" ht="51">
      <c r="A1610" s="32">
        <v>644</v>
      </c>
      <c r="B1610" s="157" t="s">
        <v>1015</v>
      </c>
      <c r="C1610" s="39">
        <v>80017210727</v>
      </c>
      <c r="D1610" s="67" t="s">
        <v>1016</v>
      </c>
      <c r="E1610" s="40">
        <v>1</v>
      </c>
      <c r="F1610" s="157" t="s">
        <v>1017</v>
      </c>
      <c r="G1610" s="158" t="s">
        <v>3528</v>
      </c>
      <c r="H1610" s="157" t="s">
        <v>1017</v>
      </c>
      <c r="I1610" s="203" t="s">
        <v>3529</v>
      </c>
      <c r="J1610" s="152">
        <v>1220249.3</v>
      </c>
      <c r="K1610" s="159" t="s">
        <v>1018</v>
      </c>
      <c r="L1610" s="225">
        <v>1074440.33</v>
      </c>
    </row>
    <row r="1611" spans="1:12" s="229" customFormat="1" ht="89.25">
      <c r="A1611" s="32">
        <v>645</v>
      </c>
      <c r="B1611" s="46" t="s">
        <v>1019</v>
      </c>
      <c r="C1611" s="39">
        <v>80017210727</v>
      </c>
      <c r="D1611" s="46" t="s">
        <v>1022</v>
      </c>
      <c r="E1611" s="32">
        <v>4</v>
      </c>
      <c r="F1611" s="46" t="s">
        <v>3543</v>
      </c>
      <c r="G1611" s="46" t="s">
        <v>1020</v>
      </c>
      <c r="H1611" s="46" t="s">
        <v>3541</v>
      </c>
      <c r="I1611" s="196" t="s">
        <v>1020</v>
      </c>
      <c r="J1611" s="152">
        <v>2548480</v>
      </c>
      <c r="K1611" s="46" t="s">
        <v>1021</v>
      </c>
      <c r="L1611" s="214">
        <v>0</v>
      </c>
    </row>
    <row r="1612" spans="1:12" s="229" customFormat="1">
      <c r="A1612" s="237">
        <v>646</v>
      </c>
      <c r="B1612" s="246" t="s">
        <v>1023</v>
      </c>
      <c r="C1612" s="246">
        <v>80017210727</v>
      </c>
      <c r="D1612" s="246" t="s">
        <v>1024</v>
      </c>
      <c r="E1612" s="237">
        <v>8</v>
      </c>
      <c r="F1612" s="48"/>
      <c r="G1612" s="160" t="s">
        <v>3530</v>
      </c>
      <c r="H1612" s="246">
        <v>5083540723</v>
      </c>
      <c r="I1612" s="254" t="s">
        <v>1025</v>
      </c>
      <c r="J1612" s="257">
        <v>8254</v>
      </c>
      <c r="K1612" s="246" t="s">
        <v>1026</v>
      </c>
      <c r="L1612" s="251">
        <v>8254</v>
      </c>
    </row>
    <row r="1613" spans="1:12" s="229" customFormat="1">
      <c r="A1613" s="239"/>
      <c r="B1613" s="247"/>
      <c r="C1613" s="247"/>
      <c r="D1613" s="247"/>
      <c r="E1613" s="239"/>
      <c r="F1613" s="161"/>
      <c r="G1613" s="162" t="s">
        <v>3531</v>
      </c>
      <c r="H1613" s="247"/>
      <c r="I1613" s="255"/>
      <c r="J1613" s="257"/>
      <c r="K1613" s="247"/>
      <c r="L1613" s="252"/>
    </row>
    <row r="1614" spans="1:12" s="229" customFormat="1">
      <c r="A1614" s="239"/>
      <c r="B1614" s="247"/>
      <c r="C1614" s="247"/>
      <c r="D1614" s="247"/>
      <c r="E1614" s="239"/>
      <c r="F1614" s="161"/>
      <c r="G1614" s="162" t="s">
        <v>3532</v>
      </c>
      <c r="H1614" s="247"/>
      <c r="I1614" s="255"/>
      <c r="J1614" s="257"/>
      <c r="K1614" s="247"/>
      <c r="L1614" s="252"/>
    </row>
    <row r="1615" spans="1:12" s="229" customFormat="1">
      <c r="A1615" s="239"/>
      <c r="B1615" s="247"/>
      <c r="C1615" s="247"/>
      <c r="D1615" s="247"/>
      <c r="E1615" s="239"/>
      <c r="F1615" s="161"/>
      <c r="G1615" s="162" t="s">
        <v>3533</v>
      </c>
      <c r="H1615" s="247"/>
      <c r="I1615" s="255"/>
      <c r="J1615" s="257"/>
      <c r="K1615" s="247"/>
      <c r="L1615" s="252"/>
    </row>
    <row r="1616" spans="1:12" s="229" customFormat="1">
      <c r="A1616" s="238"/>
      <c r="B1616" s="248"/>
      <c r="C1616" s="248"/>
      <c r="D1616" s="248"/>
      <c r="E1616" s="238"/>
      <c r="F1616" s="163"/>
      <c r="G1616" s="164" t="s">
        <v>1025</v>
      </c>
      <c r="H1616" s="248"/>
      <c r="I1616" s="256"/>
      <c r="J1616" s="257"/>
      <c r="K1616" s="248"/>
      <c r="L1616" s="253"/>
    </row>
    <row r="1617" spans="1:12" s="229" customFormat="1" ht="25.5">
      <c r="A1617" s="32">
        <v>647</v>
      </c>
      <c r="B1617" s="46" t="s">
        <v>1028</v>
      </c>
      <c r="C1617" s="39">
        <v>80017210727</v>
      </c>
      <c r="D1617" s="46" t="s">
        <v>1029</v>
      </c>
      <c r="E1617" s="32">
        <v>4</v>
      </c>
      <c r="F1617" s="46" t="s">
        <v>1027</v>
      </c>
      <c r="G1617" s="46" t="s">
        <v>1030</v>
      </c>
      <c r="H1617" s="46" t="s">
        <v>1027</v>
      </c>
      <c r="I1617" s="196" t="s">
        <v>1030</v>
      </c>
      <c r="J1617" s="153">
        <v>30000</v>
      </c>
      <c r="K1617" s="46" t="s">
        <v>1031</v>
      </c>
      <c r="L1617" s="214"/>
    </row>
    <row r="1618" spans="1:12" s="229" customFormat="1" ht="38.25">
      <c r="A1618" s="32">
        <v>648</v>
      </c>
      <c r="B1618" s="46" t="s">
        <v>1028</v>
      </c>
      <c r="C1618" s="39">
        <v>80017210727</v>
      </c>
      <c r="D1618" s="46" t="s">
        <v>1032</v>
      </c>
      <c r="E1618" s="32">
        <v>4</v>
      </c>
      <c r="F1618" s="46">
        <v>1071540726</v>
      </c>
      <c r="G1618" s="46" t="s">
        <v>1030</v>
      </c>
      <c r="H1618" s="46">
        <v>1071540726</v>
      </c>
      <c r="I1618" s="196" t="s">
        <v>1030</v>
      </c>
      <c r="J1618" s="153">
        <v>80000</v>
      </c>
      <c r="K1618" s="46" t="s">
        <v>1031</v>
      </c>
      <c r="L1618" s="214"/>
    </row>
    <row r="1619" spans="1:12" s="229" customFormat="1" ht="38.25">
      <c r="A1619" s="32">
        <v>649</v>
      </c>
      <c r="B1619" s="46" t="s">
        <v>2550</v>
      </c>
      <c r="C1619" s="39">
        <v>80017210727</v>
      </c>
      <c r="D1619" s="46" t="s">
        <v>2551</v>
      </c>
      <c r="E1619" s="32">
        <v>4</v>
      </c>
      <c r="F1619" s="101" t="s">
        <v>2549</v>
      </c>
      <c r="G1619" s="46" t="s">
        <v>2552</v>
      </c>
      <c r="H1619" s="46" t="s">
        <v>2549</v>
      </c>
      <c r="I1619" s="196" t="s">
        <v>2552</v>
      </c>
      <c r="J1619" s="152">
        <v>130000</v>
      </c>
      <c r="K1619" s="142">
        <v>42004</v>
      </c>
      <c r="L1619" s="214"/>
    </row>
    <row r="1620" spans="1:12" s="229" customFormat="1" ht="51">
      <c r="A1620" s="32">
        <v>650</v>
      </c>
      <c r="B1620" s="46" t="s">
        <v>2550</v>
      </c>
      <c r="C1620" s="39">
        <v>80017210727</v>
      </c>
      <c r="D1620" s="46" t="s">
        <v>2553</v>
      </c>
      <c r="E1620" s="32">
        <v>4</v>
      </c>
      <c r="F1620" s="101" t="s">
        <v>2549</v>
      </c>
      <c r="G1620" s="46" t="s">
        <v>2552</v>
      </c>
      <c r="H1620" s="46" t="s">
        <v>2549</v>
      </c>
      <c r="I1620" s="196" t="s">
        <v>2552</v>
      </c>
      <c r="J1620" s="152">
        <v>1000000</v>
      </c>
      <c r="K1620" s="142">
        <v>42004</v>
      </c>
      <c r="L1620" s="214">
        <v>300000</v>
      </c>
    </row>
    <row r="1621" spans="1:12" s="229" customFormat="1" ht="25.5">
      <c r="A1621" s="32">
        <v>651</v>
      </c>
      <c r="B1621" s="46">
        <v>5477527645</v>
      </c>
      <c r="C1621" s="39">
        <v>80017210727</v>
      </c>
      <c r="D1621" s="46" t="s">
        <v>2554</v>
      </c>
      <c r="E1621" s="32">
        <v>4</v>
      </c>
      <c r="F1621" s="101" t="s">
        <v>2555</v>
      </c>
      <c r="G1621" s="46" t="s">
        <v>2556</v>
      </c>
      <c r="H1621" s="101" t="s">
        <v>2555</v>
      </c>
      <c r="I1621" s="196" t="s">
        <v>2556</v>
      </c>
      <c r="J1621" s="152">
        <v>14640</v>
      </c>
      <c r="K1621" s="46" t="s">
        <v>2557</v>
      </c>
      <c r="L1621" s="214"/>
    </row>
    <row r="1622" spans="1:12" s="229" customFormat="1" ht="25.5">
      <c r="A1622" s="32">
        <v>652</v>
      </c>
      <c r="B1622" s="46" t="s">
        <v>2558</v>
      </c>
      <c r="C1622" s="39">
        <v>80017210727</v>
      </c>
      <c r="D1622" s="46" t="s">
        <v>2559</v>
      </c>
      <c r="E1622" s="32">
        <v>1</v>
      </c>
      <c r="F1622" s="46" t="s">
        <v>2560</v>
      </c>
      <c r="G1622" s="46" t="s">
        <v>2561</v>
      </c>
      <c r="H1622" s="46" t="s">
        <v>2560</v>
      </c>
      <c r="I1622" s="196" t="s">
        <v>2561</v>
      </c>
      <c r="J1622" s="152">
        <v>16620</v>
      </c>
      <c r="K1622" s="46" t="s">
        <v>2562</v>
      </c>
      <c r="L1622" s="214" t="s">
        <v>2563</v>
      </c>
    </row>
    <row r="1623" spans="1:12" s="229" customFormat="1" ht="25.5">
      <c r="A1623" s="32">
        <v>653</v>
      </c>
      <c r="B1623" s="46">
        <v>5217529921</v>
      </c>
      <c r="C1623" s="39">
        <v>80017210727</v>
      </c>
      <c r="D1623" s="46" t="s">
        <v>2559</v>
      </c>
      <c r="E1623" s="32">
        <v>1</v>
      </c>
      <c r="F1623" s="46" t="s">
        <v>2564</v>
      </c>
      <c r="G1623" s="46" t="s">
        <v>2565</v>
      </c>
      <c r="H1623" s="46" t="s">
        <v>2564</v>
      </c>
      <c r="I1623" s="196" t="s">
        <v>2565</v>
      </c>
      <c r="J1623" s="152">
        <v>29640</v>
      </c>
      <c r="K1623" s="46" t="s">
        <v>2562</v>
      </c>
      <c r="L1623" s="214">
        <v>20748</v>
      </c>
    </row>
    <row r="1624" spans="1:12" s="229" customFormat="1">
      <c r="A1624" s="237">
        <v>654</v>
      </c>
      <c r="B1624" s="246" t="s">
        <v>2566</v>
      </c>
      <c r="C1624" s="246">
        <v>80017210727</v>
      </c>
      <c r="D1624" s="246" t="s">
        <v>2559</v>
      </c>
      <c r="E1624" s="237">
        <v>1</v>
      </c>
      <c r="F1624" s="46" t="s">
        <v>2567</v>
      </c>
      <c r="G1624" s="46" t="s">
        <v>2568</v>
      </c>
      <c r="H1624" s="246" t="s">
        <v>2567</v>
      </c>
      <c r="I1624" s="254" t="s">
        <v>2568</v>
      </c>
      <c r="J1624" s="257">
        <v>80000</v>
      </c>
      <c r="K1624" s="246" t="s">
        <v>2562</v>
      </c>
      <c r="L1624" s="251">
        <v>56000</v>
      </c>
    </row>
    <row r="1625" spans="1:12" s="229" customFormat="1">
      <c r="A1625" s="239"/>
      <c r="B1625" s="247"/>
      <c r="C1625" s="247"/>
      <c r="D1625" s="247"/>
      <c r="E1625" s="239"/>
      <c r="F1625" s="46"/>
      <c r="G1625" s="46" t="s">
        <v>2569</v>
      </c>
      <c r="H1625" s="247"/>
      <c r="I1625" s="255"/>
      <c r="J1625" s="257"/>
      <c r="K1625" s="247"/>
      <c r="L1625" s="252"/>
    </row>
    <row r="1626" spans="1:12" s="229" customFormat="1">
      <c r="A1626" s="238"/>
      <c r="B1626" s="248"/>
      <c r="C1626" s="248"/>
      <c r="D1626" s="248"/>
      <c r="E1626" s="238"/>
      <c r="F1626" s="46"/>
      <c r="G1626" s="46" t="s">
        <v>2570</v>
      </c>
      <c r="H1626" s="248"/>
      <c r="I1626" s="256"/>
      <c r="J1626" s="257"/>
      <c r="K1626" s="248"/>
      <c r="L1626" s="253"/>
    </row>
    <row r="1627" spans="1:12" s="229" customFormat="1" ht="25.5">
      <c r="A1627" s="32">
        <v>655</v>
      </c>
      <c r="B1627" s="46" t="s">
        <v>2571</v>
      </c>
      <c r="C1627" s="39">
        <v>80017210727</v>
      </c>
      <c r="D1627" s="46" t="s">
        <v>2559</v>
      </c>
      <c r="E1627" s="32">
        <v>1</v>
      </c>
      <c r="F1627" s="46" t="s">
        <v>2572</v>
      </c>
      <c r="G1627" s="46" t="s">
        <v>2573</v>
      </c>
      <c r="H1627" s="46" t="s">
        <v>2572</v>
      </c>
      <c r="I1627" s="196" t="s">
        <v>2573</v>
      </c>
      <c r="J1627" s="152">
        <v>13551</v>
      </c>
      <c r="K1627" s="46" t="s">
        <v>2562</v>
      </c>
      <c r="L1627" s="214">
        <v>9485.7000000000007</v>
      </c>
    </row>
    <row r="1628" spans="1:12" s="229" customFormat="1">
      <c r="A1628" s="237">
        <v>656</v>
      </c>
      <c r="B1628" s="246" t="s">
        <v>2574</v>
      </c>
      <c r="C1628" s="246">
        <v>80017210727</v>
      </c>
      <c r="D1628" s="246" t="s">
        <v>2559</v>
      </c>
      <c r="E1628" s="237">
        <v>1</v>
      </c>
      <c r="F1628" s="46" t="s">
        <v>2575</v>
      </c>
      <c r="G1628" s="46" t="s">
        <v>2576</v>
      </c>
      <c r="H1628" s="246" t="s">
        <v>2575</v>
      </c>
      <c r="I1628" s="254" t="s">
        <v>2576</v>
      </c>
      <c r="J1628" s="257">
        <v>49300</v>
      </c>
      <c r="K1628" s="268" t="s">
        <v>2562</v>
      </c>
      <c r="L1628" s="251">
        <v>34510</v>
      </c>
    </row>
    <row r="1629" spans="1:12" s="229" customFormat="1">
      <c r="A1629" s="239"/>
      <c r="B1629" s="247"/>
      <c r="C1629" s="247"/>
      <c r="D1629" s="247"/>
      <c r="E1629" s="239"/>
      <c r="F1629" s="46"/>
      <c r="G1629" s="46" t="s">
        <v>2577</v>
      </c>
      <c r="H1629" s="247"/>
      <c r="I1629" s="255"/>
      <c r="J1629" s="257"/>
      <c r="K1629" s="269"/>
      <c r="L1629" s="252"/>
    </row>
    <row r="1630" spans="1:12" s="229" customFormat="1">
      <c r="A1630" s="238"/>
      <c r="B1630" s="248"/>
      <c r="C1630" s="248"/>
      <c r="D1630" s="248"/>
      <c r="E1630" s="238"/>
      <c r="F1630" s="46"/>
      <c r="G1630" s="46" t="s">
        <v>2578</v>
      </c>
      <c r="H1630" s="248"/>
      <c r="I1630" s="256"/>
      <c r="J1630" s="257"/>
      <c r="K1630" s="270"/>
      <c r="L1630" s="253"/>
    </row>
    <row r="1631" spans="1:12" s="229" customFormat="1" ht="25.5">
      <c r="A1631" s="32">
        <v>657</v>
      </c>
      <c r="B1631" s="46" t="s">
        <v>2579</v>
      </c>
      <c r="C1631" s="39">
        <v>80017210727</v>
      </c>
      <c r="D1631" s="46" t="s">
        <v>2559</v>
      </c>
      <c r="E1631" s="32">
        <v>1</v>
      </c>
      <c r="F1631" s="46" t="s">
        <v>2580</v>
      </c>
      <c r="G1631" s="46" t="s">
        <v>2581</v>
      </c>
      <c r="H1631" s="46" t="s">
        <v>2580</v>
      </c>
      <c r="I1631" s="196" t="s">
        <v>2581</v>
      </c>
      <c r="J1631" s="152">
        <v>14613</v>
      </c>
      <c r="K1631" s="46" t="s">
        <v>2562</v>
      </c>
      <c r="L1631" s="214"/>
    </row>
    <row r="1632" spans="1:12" s="229" customFormat="1">
      <c r="A1632" s="237">
        <f>+A1631+1</f>
        <v>658</v>
      </c>
      <c r="B1632" s="246" t="s">
        <v>2582</v>
      </c>
      <c r="C1632" s="246">
        <v>80017210727</v>
      </c>
      <c r="D1632" s="246" t="s">
        <v>2559</v>
      </c>
      <c r="E1632" s="237">
        <v>1</v>
      </c>
      <c r="F1632" s="46" t="s">
        <v>2583</v>
      </c>
      <c r="G1632" s="46" t="s">
        <v>2584</v>
      </c>
      <c r="H1632" s="246" t="s">
        <v>2583</v>
      </c>
      <c r="I1632" s="254" t="s">
        <v>2584</v>
      </c>
      <c r="J1632" s="257">
        <v>13200</v>
      </c>
      <c r="K1632" s="246" t="s">
        <v>2562</v>
      </c>
      <c r="L1632" s="251">
        <v>13200</v>
      </c>
    </row>
    <row r="1633" spans="1:12" s="229" customFormat="1">
      <c r="A1633" s="239"/>
      <c r="B1633" s="247"/>
      <c r="C1633" s="247"/>
      <c r="D1633" s="247"/>
      <c r="E1633" s="239"/>
      <c r="F1633" s="46"/>
      <c r="G1633" s="46" t="s">
        <v>2585</v>
      </c>
      <c r="H1633" s="247"/>
      <c r="I1633" s="255"/>
      <c r="J1633" s="257"/>
      <c r="K1633" s="247"/>
      <c r="L1633" s="252"/>
    </row>
    <row r="1634" spans="1:12" s="229" customFormat="1">
      <c r="A1634" s="239"/>
      <c r="B1634" s="247"/>
      <c r="C1634" s="247"/>
      <c r="D1634" s="247"/>
      <c r="E1634" s="239"/>
      <c r="F1634" s="46"/>
      <c r="G1634" s="46" t="s">
        <v>2586</v>
      </c>
      <c r="H1634" s="247"/>
      <c r="I1634" s="255"/>
      <c r="J1634" s="257"/>
      <c r="K1634" s="247"/>
      <c r="L1634" s="252"/>
    </row>
    <row r="1635" spans="1:12" s="229" customFormat="1">
      <c r="A1635" s="238"/>
      <c r="B1635" s="248"/>
      <c r="C1635" s="248"/>
      <c r="D1635" s="248"/>
      <c r="E1635" s="238"/>
      <c r="F1635" s="46"/>
      <c r="G1635" s="46" t="s">
        <v>2587</v>
      </c>
      <c r="H1635" s="248"/>
      <c r="I1635" s="256"/>
      <c r="J1635" s="257"/>
      <c r="K1635" s="248"/>
      <c r="L1635" s="253"/>
    </row>
    <row r="1636" spans="1:12" s="229" customFormat="1">
      <c r="A1636" s="237">
        <v>659</v>
      </c>
      <c r="B1636" s="246" t="s">
        <v>2588</v>
      </c>
      <c r="C1636" s="246">
        <v>80017210727</v>
      </c>
      <c r="D1636" s="246" t="s">
        <v>2559</v>
      </c>
      <c r="E1636" s="237">
        <v>1</v>
      </c>
      <c r="F1636" s="46" t="s">
        <v>2589</v>
      </c>
      <c r="G1636" s="46" t="s">
        <v>2590</v>
      </c>
      <c r="H1636" s="246" t="s">
        <v>2589</v>
      </c>
      <c r="I1636" s="254" t="s">
        <v>2590</v>
      </c>
      <c r="J1636" s="257">
        <v>10530</v>
      </c>
      <c r="K1636" s="246" t="s">
        <v>2562</v>
      </c>
      <c r="L1636" s="251"/>
    </row>
    <row r="1637" spans="1:12" s="229" customFormat="1">
      <c r="A1637" s="239"/>
      <c r="B1637" s="248"/>
      <c r="C1637" s="248"/>
      <c r="D1637" s="248"/>
      <c r="E1637" s="238"/>
      <c r="F1637" s="46"/>
      <c r="G1637" s="46" t="s">
        <v>2591</v>
      </c>
      <c r="H1637" s="248"/>
      <c r="I1637" s="256"/>
      <c r="J1637" s="257"/>
      <c r="K1637" s="248"/>
      <c r="L1637" s="253"/>
    </row>
    <row r="1638" spans="1:12" s="229" customFormat="1" ht="25.5">
      <c r="A1638" s="239"/>
      <c r="B1638" s="46" t="s">
        <v>2592</v>
      </c>
      <c r="C1638" s="39">
        <v>80017210727</v>
      </c>
      <c r="D1638" s="46" t="s">
        <v>2559</v>
      </c>
      <c r="E1638" s="32">
        <v>1</v>
      </c>
      <c r="F1638" s="46" t="s">
        <v>2593</v>
      </c>
      <c r="G1638" s="46" t="s">
        <v>2594</v>
      </c>
      <c r="H1638" s="46" t="s">
        <v>2593</v>
      </c>
      <c r="I1638" s="196" t="s">
        <v>2594</v>
      </c>
      <c r="J1638" s="152">
        <v>14896</v>
      </c>
      <c r="K1638" s="46" t="s">
        <v>2562</v>
      </c>
      <c r="L1638" s="214"/>
    </row>
    <row r="1639" spans="1:12" s="229" customFormat="1" ht="25.5">
      <c r="A1639" s="238"/>
      <c r="B1639" s="46" t="s">
        <v>2595</v>
      </c>
      <c r="C1639" s="39">
        <v>80017210727</v>
      </c>
      <c r="D1639" s="46" t="s">
        <v>2559</v>
      </c>
      <c r="E1639" s="32">
        <v>1</v>
      </c>
      <c r="F1639" s="46" t="s">
        <v>2596</v>
      </c>
      <c r="G1639" s="46" t="s">
        <v>2597</v>
      </c>
      <c r="H1639" s="46" t="s">
        <v>2596</v>
      </c>
      <c r="I1639" s="196" t="s">
        <v>2597</v>
      </c>
      <c r="J1639" s="152">
        <v>35400</v>
      </c>
      <c r="K1639" s="46" t="s">
        <v>2562</v>
      </c>
      <c r="L1639" s="214">
        <v>24780</v>
      </c>
    </row>
    <row r="1640" spans="1:12" s="229" customFormat="1">
      <c r="A1640" s="237">
        <v>660</v>
      </c>
      <c r="B1640" s="246" t="s">
        <v>2598</v>
      </c>
      <c r="C1640" s="246">
        <v>80017210727</v>
      </c>
      <c r="D1640" s="246" t="s">
        <v>2559</v>
      </c>
      <c r="E1640" s="237">
        <v>1</v>
      </c>
      <c r="F1640" s="46" t="s">
        <v>2599</v>
      </c>
      <c r="G1640" s="46" t="s">
        <v>2600</v>
      </c>
      <c r="H1640" s="246" t="s">
        <v>2599</v>
      </c>
      <c r="I1640" s="254" t="s">
        <v>2600</v>
      </c>
      <c r="J1640" s="257">
        <v>80000</v>
      </c>
      <c r="K1640" s="246" t="s">
        <v>2562</v>
      </c>
      <c r="L1640" s="251">
        <v>80000</v>
      </c>
    </row>
    <row r="1641" spans="1:12" s="229" customFormat="1">
      <c r="A1641" s="239"/>
      <c r="B1641" s="247"/>
      <c r="C1641" s="247"/>
      <c r="D1641" s="247"/>
      <c r="E1641" s="239"/>
      <c r="F1641" s="46"/>
      <c r="G1641" s="46" t="s">
        <v>2601</v>
      </c>
      <c r="H1641" s="247"/>
      <c r="I1641" s="255"/>
      <c r="J1641" s="257"/>
      <c r="K1641" s="247"/>
      <c r="L1641" s="252"/>
    </row>
    <row r="1642" spans="1:12" s="229" customFormat="1">
      <c r="A1642" s="239"/>
      <c r="B1642" s="247"/>
      <c r="C1642" s="247"/>
      <c r="D1642" s="247"/>
      <c r="E1642" s="239"/>
      <c r="F1642" s="46"/>
      <c r="G1642" s="46" t="s">
        <v>2602</v>
      </c>
      <c r="H1642" s="247"/>
      <c r="I1642" s="255"/>
      <c r="J1642" s="257"/>
      <c r="K1642" s="247"/>
      <c r="L1642" s="252"/>
    </row>
    <row r="1643" spans="1:12" s="229" customFormat="1">
      <c r="A1643" s="239"/>
      <c r="B1643" s="247"/>
      <c r="C1643" s="247"/>
      <c r="D1643" s="247"/>
      <c r="E1643" s="239"/>
      <c r="F1643" s="46"/>
      <c r="G1643" s="46" t="s">
        <v>2603</v>
      </c>
      <c r="H1643" s="247"/>
      <c r="I1643" s="255"/>
      <c r="J1643" s="257"/>
      <c r="K1643" s="247"/>
      <c r="L1643" s="252"/>
    </row>
    <row r="1644" spans="1:12" s="229" customFormat="1">
      <c r="A1644" s="238"/>
      <c r="B1644" s="248"/>
      <c r="C1644" s="248"/>
      <c r="D1644" s="248"/>
      <c r="E1644" s="238"/>
      <c r="F1644" s="46"/>
      <c r="G1644" s="46" t="s">
        <v>2604</v>
      </c>
      <c r="H1644" s="248"/>
      <c r="I1644" s="256"/>
      <c r="J1644" s="257"/>
      <c r="K1644" s="248"/>
      <c r="L1644" s="253"/>
    </row>
    <row r="1645" spans="1:12" s="229" customFormat="1">
      <c r="A1645" s="237">
        <v>661</v>
      </c>
      <c r="B1645" s="246" t="s">
        <v>2605</v>
      </c>
      <c r="C1645" s="246">
        <v>80017210727</v>
      </c>
      <c r="D1645" s="246" t="s">
        <v>2559</v>
      </c>
      <c r="E1645" s="237">
        <v>1</v>
      </c>
      <c r="F1645" s="46" t="s">
        <v>2606</v>
      </c>
      <c r="G1645" s="46" t="s">
        <v>2607</v>
      </c>
      <c r="H1645" s="246" t="s">
        <v>2606</v>
      </c>
      <c r="I1645" s="254" t="s">
        <v>2607</v>
      </c>
      <c r="J1645" s="257">
        <v>11400</v>
      </c>
      <c r="K1645" s="246" t="s">
        <v>2562</v>
      </c>
      <c r="L1645" s="251"/>
    </row>
    <row r="1646" spans="1:12" s="229" customFormat="1">
      <c r="A1646" s="238"/>
      <c r="B1646" s="248"/>
      <c r="C1646" s="248"/>
      <c r="D1646" s="248"/>
      <c r="E1646" s="238"/>
      <c r="F1646" s="46"/>
      <c r="G1646" s="46" t="s">
        <v>2608</v>
      </c>
      <c r="H1646" s="248"/>
      <c r="I1646" s="256"/>
      <c r="J1646" s="257"/>
      <c r="K1646" s="248"/>
      <c r="L1646" s="253"/>
    </row>
    <row r="1647" spans="1:12" s="229" customFormat="1">
      <c r="A1647" s="237">
        <v>662</v>
      </c>
      <c r="B1647" s="246" t="s">
        <v>2609</v>
      </c>
      <c r="C1647" s="39">
        <v>80017210727</v>
      </c>
      <c r="D1647" s="246" t="s">
        <v>2559</v>
      </c>
      <c r="E1647" s="237">
        <v>1</v>
      </c>
      <c r="F1647" s="46" t="s">
        <v>2610</v>
      </c>
      <c r="G1647" s="46" t="s">
        <v>2611</v>
      </c>
      <c r="H1647" s="246" t="s">
        <v>2610</v>
      </c>
      <c r="I1647" s="254" t="s">
        <v>2611</v>
      </c>
      <c r="J1647" s="257">
        <v>18463</v>
      </c>
      <c r="K1647" s="246" t="s">
        <v>2562</v>
      </c>
      <c r="L1647" s="251">
        <v>18463</v>
      </c>
    </row>
    <row r="1648" spans="1:12" s="229" customFormat="1">
      <c r="A1648" s="238"/>
      <c r="B1648" s="248"/>
      <c r="C1648" s="39"/>
      <c r="D1648" s="248"/>
      <c r="E1648" s="238"/>
      <c r="F1648" s="46"/>
      <c r="G1648" s="46" t="s">
        <v>2612</v>
      </c>
      <c r="H1648" s="248"/>
      <c r="I1648" s="256"/>
      <c r="J1648" s="257"/>
      <c r="K1648" s="248"/>
      <c r="L1648" s="253"/>
    </row>
    <row r="1649" spans="1:12" s="229" customFormat="1" ht="25.5">
      <c r="A1649" s="32">
        <v>663</v>
      </c>
      <c r="B1649" s="46" t="s">
        <v>2613</v>
      </c>
      <c r="C1649" s="39">
        <v>80017210727</v>
      </c>
      <c r="D1649" s="46" t="s">
        <v>2559</v>
      </c>
      <c r="E1649" s="32">
        <v>1</v>
      </c>
      <c r="F1649" s="46" t="s">
        <v>2614</v>
      </c>
      <c r="G1649" s="46" t="s">
        <v>2615</v>
      </c>
      <c r="H1649" s="46" t="s">
        <v>2614</v>
      </c>
      <c r="I1649" s="196" t="s">
        <v>2615</v>
      </c>
      <c r="J1649" s="152">
        <v>23920</v>
      </c>
      <c r="K1649" s="46" t="s">
        <v>2562</v>
      </c>
      <c r="L1649" s="214">
        <v>16744</v>
      </c>
    </row>
    <row r="1650" spans="1:12" s="229" customFormat="1" ht="25.5">
      <c r="A1650" s="32">
        <v>664</v>
      </c>
      <c r="B1650" s="46" t="s">
        <v>2616</v>
      </c>
      <c r="C1650" s="39">
        <v>80017210727</v>
      </c>
      <c r="D1650" s="46" t="s">
        <v>2559</v>
      </c>
      <c r="E1650" s="32">
        <v>1</v>
      </c>
      <c r="F1650" s="46" t="s">
        <v>2617</v>
      </c>
      <c r="G1650" s="46" t="s">
        <v>2618</v>
      </c>
      <c r="H1650" s="46" t="s">
        <v>2617</v>
      </c>
      <c r="I1650" s="196" t="s">
        <v>2618</v>
      </c>
      <c r="J1650" s="152">
        <v>33900</v>
      </c>
      <c r="K1650" s="46" t="s">
        <v>2562</v>
      </c>
      <c r="L1650" s="214"/>
    </row>
    <row r="1651" spans="1:12" s="229" customFormat="1" ht="25.5">
      <c r="A1651" s="32">
        <v>665</v>
      </c>
      <c r="B1651" s="46" t="s">
        <v>2619</v>
      </c>
      <c r="C1651" s="39">
        <v>80017210727</v>
      </c>
      <c r="D1651" s="46" t="s">
        <v>2559</v>
      </c>
      <c r="E1651" s="32">
        <v>1</v>
      </c>
      <c r="F1651" s="46" t="s">
        <v>2620</v>
      </c>
      <c r="G1651" s="46" t="s">
        <v>2621</v>
      </c>
      <c r="H1651" s="46" t="s">
        <v>2620</v>
      </c>
      <c r="I1651" s="196" t="s">
        <v>2621</v>
      </c>
      <c r="J1651" s="152">
        <v>26585</v>
      </c>
      <c r="K1651" s="46" t="s">
        <v>2562</v>
      </c>
      <c r="L1651" s="214">
        <v>18609.5</v>
      </c>
    </row>
    <row r="1652" spans="1:12" s="229" customFormat="1">
      <c r="A1652" s="237">
        <v>666</v>
      </c>
      <c r="B1652" s="246" t="s">
        <v>2622</v>
      </c>
      <c r="C1652" s="258">
        <v>80017210727</v>
      </c>
      <c r="D1652" s="246" t="s">
        <v>2559</v>
      </c>
      <c r="E1652" s="237">
        <v>1</v>
      </c>
      <c r="F1652" s="46" t="s">
        <v>2623</v>
      </c>
      <c r="G1652" s="46" t="s">
        <v>2624</v>
      </c>
      <c r="H1652" s="246" t="s">
        <v>2623</v>
      </c>
      <c r="I1652" s="254" t="s">
        <v>2624</v>
      </c>
      <c r="J1652" s="257">
        <v>7737</v>
      </c>
      <c r="K1652" s="246" t="s">
        <v>2562</v>
      </c>
      <c r="L1652" s="251"/>
    </row>
    <row r="1653" spans="1:12" s="229" customFormat="1">
      <c r="A1653" s="239"/>
      <c r="B1653" s="247"/>
      <c r="C1653" s="259"/>
      <c r="D1653" s="247"/>
      <c r="E1653" s="239"/>
      <c r="F1653" s="46"/>
      <c r="G1653" s="46" t="s">
        <v>2625</v>
      </c>
      <c r="H1653" s="247"/>
      <c r="I1653" s="255"/>
      <c r="J1653" s="257"/>
      <c r="K1653" s="247"/>
      <c r="L1653" s="252"/>
    </row>
    <row r="1654" spans="1:12" s="229" customFormat="1">
      <c r="A1654" s="238"/>
      <c r="B1654" s="248"/>
      <c r="C1654" s="260"/>
      <c r="D1654" s="248"/>
      <c r="E1654" s="238"/>
      <c r="F1654" s="46"/>
      <c r="G1654" s="46" t="s">
        <v>2626</v>
      </c>
      <c r="H1654" s="248"/>
      <c r="I1654" s="256"/>
      <c r="J1654" s="257"/>
      <c r="K1654" s="248"/>
      <c r="L1654" s="253"/>
    </row>
    <row r="1655" spans="1:12" s="229" customFormat="1">
      <c r="A1655" s="237">
        <v>667</v>
      </c>
      <c r="B1655" s="246">
        <v>5217618295</v>
      </c>
      <c r="C1655" s="258">
        <v>80017210727</v>
      </c>
      <c r="D1655" s="246" t="s">
        <v>2559</v>
      </c>
      <c r="E1655" s="237">
        <v>1</v>
      </c>
      <c r="F1655" s="46" t="s">
        <v>2627</v>
      </c>
      <c r="G1655" s="46" t="s">
        <v>2628</v>
      </c>
      <c r="H1655" s="258" t="s">
        <v>2627</v>
      </c>
      <c r="I1655" s="261" t="s">
        <v>2628</v>
      </c>
      <c r="J1655" s="264">
        <v>22120</v>
      </c>
      <c r="K1655" s="258" t="s">
        <v>2562</v>
      </c>
      <c r="L1655" s="265"/>
    </row>
    <row r="1656" spans="1:12" s="229" customFormat="1">
      <c r="A1656" s="239"/>
      <c r="B1656" s="247"/>
      <c r="C1656" s="259"/>
      <c r="D1656" s="247"/>
      <c r="E1656" s="239"/>
      <c r="F1656" s="46"/>
      <c r="G1656" s="46" t="s">
        <v>2629</v>
      </c>
      <c r="H1656" s="259"/>
      <c r="I1656" s="262"/>
      <c r="J1656" s="264"/>
      <c r="K1656" s="259"/>
      <c r="L1656" s="266"/>
    </row>
    <row r="1657" spans="1:12" s="229" customFormat="1">
      <c r="A1657" s="238"/>
      <c r="B1657" s="248"/>
      <c r="C1657" s="260"/>
      <c r="D1657" s="248"/>
      <c r="E1657" s="238"/>
      <c r="F1657" s="46"/>
      <c r="G1657" s="46" t="s">
        <v>2630</v>
      </c>
      <c r="H1657" s="260"/>
      <c r="I1657" s="263"/>
      <c r="J1657" s="264"/>
      <c r="K1657" s="260"/>
      <c r="L1657" s="267"/>
    </row>
    <row r="1658" spans="1:12" s="229" customFormat="1" ht="25.5">
      <c r="A1658" s="32">
        <v>668</v>
      </c>
      <c r="B1658" s="46" t="s">
        <v>2631</v>
      </c>
      <c r="C1658" s="39">
        <v>80017210727</v>
      </c>
      <c r="D1658" s="46" t="s">
        <v>2559</v>
      </c>
      <c r="E1658" s="32">
        <v>1</v>
      </c>
      <c r="F1658" s="46" t="s">
        <v>2632</v>
      </c>
      <c r="G1658" s="46" t="s">
        <v>2633</v>
      </c>
      <c r="H1658" s="46" t="s">
        <v>2632</v>
      </c>
      <c r="I1658" s="196" t="s">
        <v>2633</v>
      </c>
      <c r="J1658" s="152">
        <v>8040</v>
      </c>
      <c r="K1658" s="46" t="s">
        <v>2562</v>
      </c>
      <c r="L1658" s="214">
        <v>8040</v>
      </c>
    </row>
    <row r="1659" spans="1:12" s="229" customFormat="1">
      <c r="A1659" s="237">
        <v>669</v>
      </c>
      <c r="B1659" s="246" t="s">
        <v>2634</v>
      </c>
      <c r="C1659" s="258">
        <v>80017210727</v>
      </c>
      <c r="D1659" s="246" t="s">
        <v>2559</v>
      </c>
      <c r="E1659" s="237">
        <v>1</v>
      </c>
      <c r="F1659" s="46" t="s">
        <v>2635</v>
      </c>
      <c r="G1659" s="46" t="s">
        <v>2636</v>
      </c>
      <c r="H1659" s="246" t="s">
        <v>2635</v>
      </c>
      <c r="I1659" s="254" t="s">
        <v>2636</v>
      </c>
      <c r="J1659" s="257">
        <v>37825</v>
      </c>
      <c r="K1659" s="246" t="s">
        <v>2562</v>
      </c>
      <c r="L1659" s="251"/>
    </row>
    <row r="1660" spans="1:12" s="229" customFormat="1">
      <c r="A1660" s="238"/>
      <c r="B1660" s="248"/>
      <c r="C1660" s="260"/>
      <c r="D1660" s="248"/>
      <c r="E1660" s="238"/>
      <c r="F1660" s="46"/>
      <c r="G1660" s="46" t="s">
        <v>2637</v>
      </c>
      <c r="H1660" s="248"/>
      <c r="I1660" s="256"/>
      <c r="J1660" s="257"/>
      <c r="K1660" s="248"/>
      <c r="L1660" s="253"/>
    </row>
    <row r="1661" spans="1:12" s="229" customFormat="1">
      <c r="A1661" s="237">
        <v>670</v>
      </c>
      <c r="B1661" s="246" t="s">
        <v>2638</v>
      </c>
      <c r="C1661" s="258">
        <v>80017210727</v>
      </c>
      <c r="D1661" s="246" t="s">
        <v>2559</v>
      </c>
      <c r="E1661" s="237">
        <v>1</v>
      </c>
      <c r="F1661" s="258" t="s">
        <v>2639</v>
      </c>
      <c r="G1661" s="258" t="s">
        <v>2640</v>
      </c>
      <c r="H1661" s="258" t="s">
        <v>2639</v>
      </c>
      <c r="I1661" s="261" t="s">
        <v>2640</v>
      </c>
      <c r="J1661" s="264">
        <v>23450</v>
      </c>
      <c r="K1661" s="258" t="s">
        <v>2562</v>
      </c>
      <c r="L1661" s="265">
        <v>16415</v>
      </c>
    </row>
    <row r="1662" spans="1:12" s="229" customFormat="1">
      <c r="A1662" s="239"/>
      <c r="B1662" s="247"/>
      <c r="C1662" s="259"/>
      <c r="D1662" s="247"/>
      <c r="E1662" s="239"/>
      <c r="F1662" s="259"/>
      <c r="G1662" s="259" t="s">
        <v>2641</v>
      </c>
      <c r="H1662" s="259"/>
      <c r="I1662" s="262"/>
      <c r="J1662" s="264"/>
      <c r="K1662" s="259"/>
      <c r="L1662" s="266"/>
    </row>
    <row r="1663" spans="1:12" s="229" customFormat="1">
      <c r="A1663" s="239"/>
      <c r="B1663" s="247"/>
      <c r="C1663" s="259"/>
      <c r="D1663" s="247"/>
      <c r="E1663" s="239"/>
      <c r="F1663" s="259"/>
      <c r="G1663" s="259" t="s">
        <v>2642</v>
      </c>
      <c r="H1663" s="259"/>
      <c r="I1663" s="262"/>
      <c r="J1663" s="264"/>
      <c r="K1663" s="259"/>
      <c r="L1663" s="266"/>
    </row>
    <row r="1664" spans="1:12" s="229" customFormat="1">
      <c r="A1664" s="238"/>
      <c r="B1664" s="248"/>
      <c r="C1664" s="260"/>
      <c r="D1664" s="248"/>
      <c r="E1664" s="238"/>
      <c r="F1664" s="260"/>
      <c r="G1664" s="260" t="s">
        <v>2643</v>
      </c>
      <c r="H1664" s="260"/>
      <c r="I1664" s="263"/>
      <c r="J1664" s="264"/>
      <c r="K1664" s="260"/>
      <c r="L1664" s="267"/>
    </row>
    <row r="1665" spans="1:12" s="229" customFormat="1" ht="25.5">
      <c r="A1665" s="32">
        <v>671</v>
      </c>
      <c r="B1665" s="46" t="s">
        <v>2644</v>
      </c>
      <c r="C1665" s="39">
        <v>80017210727</v>
      </c>
      <c r="D1665" s="46" t="s">
        <v>2559</v>
      </c>
      <c r="E1665" s="32">
        <v>1</v>
      </c>
      <c r="F1665" s="46" t="s">
        <v>2645</v>
      </c>
      <c r="G1665" s="46" t="s">
        <v>2646</v>
      </c>
      <c r="H1665" s="46" t="s">
        <v>2645</v>
      </c>
      <c r="I1665" s="196" t="s">
        <v>2646</v>
      </c>
      <c r="J1665" s="152">
        <v>33049</v>
      </c>
      <c r="K1665" s="46" t="s">
        <v>2562</v>
      </c>
      <c r="L1665" s="214">
        <v>33049</v>
      </c>
    </row>
    <row r="1666" spans="1:12" s="229" customFormat="1">
      <c r="A1666" s="237">
        <v>672</v>
      </c>
      <c r="B1666" s="246" t="s">
        <v>2647</v>
      </c>
      <c r="C1666" s="258">
        <v>80017210727</v>
      </c>
      <c r="D1666" s="246" t="s">
        <v>2559</v>
      </c>
      <c r="E1666" s="237">
        <v>1</v>
      </c>
      <c r="F1666" s="46" t="s">
        <v>2648</v>
      </c>
      <c r="G1666" s="46" t="s">
        <v>2649</v>
      </c>
      <c r="H1666" s="258" t="s">
        <v>2648</v>
      </c>
      <c r="I1666" s="261" t="s">
        <v>2649</v>
      </c>
      <c r="J1666" s="264">
        <v>10680</v>
      </c>
      <c r="K1666" s="258" t="s">
        <v>2562</v>
      </c>
      <c r="L1666" s="265"/>
    </row>
    <row r="1667" spans="1:12" s="229" customFormat="1">
      <c r="A1667" s="238"/>
      <c r="B1667" s="248"/>
      <c r="C1667" s="260"/>
      <c r="D1667" s="248"/>
      <c r="E1667" s="238"/>
      <c r="F1667" s="46"/>
      <c r="G1667" s="46" t="s">
        <v>2650</v>
      </c>
      <c r="H1667" s="260"/>
      <c r="I1667" s="263"/>
      <c r="J1667" s="264"/>
      <c r="K1667" s="260"/>
      <c r="L1667" s="267"/>
    </row>
    <row r="1668" spans="1:12" s="229" customFormat="1" ht="25.5">
      <c r="A1668" s="32">
        <f>+A1666+1</f>
        <v>673</v>
      </c>
      <c r="B1668" s="46" t="s">
        <v>2651</v>
      </c>
      <c r="C1668" s="39">
        <v>80017210727</v>
      </c>
      <c r="D1668" s="46" t="s">
        <v>2559</v>
      </c>
      <c r="E1668" s="32">
        <v>1</v>
      </c>
      <c r="F1668" s="46" t="s">
        <v>2652</v>
      </c>
      <c r="G1668" s="46" t="s">
        <v>2653</v>
      </c>
      <c r="H1668" s="46" t="s">
        <v>2652</v>
      </c>
      <c r="I1668" s="196" t="s">
        <v>2653</v>
      </c>
      <c r="J1668" s="152">
        <v>14096</v>
      </c>
      <c r="K1668" s="46" t="s">
        <v>2562</v>
      </c>
      <c r="L1668" s="214"/>
    </row>
    <row r="1669" spans="1:12" s="229" customFormat="1" ht="25.5">
      <c r="A1669" s="32">
        <f>+A1668+1</f>
        <v>674</v>
      </c>
      <c r="B1669" s="46" t="s">
        <v>2654</v>
      </c>
      <c r="C1669" s="39">
        <v>80017210727</v>
      </c>
      <c r="D1669" s="46" t="s">
        <v>2559</v>
      </c>
      <c r="E1669" s="32">
        <v>1</v>
      </c>
      <c r="F1669" s="46" t="s">
        <v>2655</v>
      </c>
      <c r="G1669" s="46" t="s">
        <v>2656</v>
      </c>
      <c r="H1669" s="46" t="s">
        <v>2655</v>
      </c>
      <c r="I1669" s="196" t="s">
        <v>2656</v>
      </c>
      <c r="J1669" s="152">
        <v>17400</v>
      </c>
      <c r="K1669" s="46" t="s">
        <v>2562</v>
      </c>
      <c r="L1669" s="214"/>
    </row>
    <row r="1670" spans="1:12" s="229" customFormat="1" ht="25.5">
      <c r="A1670" s="32">
        <f>+A1669+1</f>
        <v>675</v>
      </c>
      <c r="B1670" s="46" t="s">
        <v>2657</v>
      </c>
      <c r="C1670" s="39">
        <v>80017210727</v>
      </c>
      <c r="D1670" s="46" t="s">
        <v>2559</v>
      </c>
      <c r="E1670" s="32">
        <v>1</v>
      </c>
      <c r="F1670" s="46" t="s">
        <v>2658</v>
      </c>
      <c r="G1670" s="46" t="s">
        <v>2659</v>
      </c>
      <c r="H1670" s="46" t="s">
        <v>2658</v>
      </c>
      <c r="I1670" s="196" t="s">
        <v>2659</v>
      </c>
      <c r="J1670" s="152">
        <v>52000</v>
      </c>
      <c r="K1670" s="46" t="s">
        <v>2562</v>
      </c>
      <c r="L1670" s="214"/>
    </row>
    <row r="1671" spans="1:12" s="229" customFormat="1" ht="25.5">
      <c r="A1671" s="32">
        <f>+A1670+1</f>
        <v>676</v>
      </c>
      <c r="B1671" s="46" t="s">
        <v>2660</v>
      </c>
      <c r="C1671" s="39">
        <v>80017210727</v>
      </c>
      <c r="D1671" s="46" t="s">
        <v>2559</v>
      </c>
      <c r="E1671" s="32">
        <v>1</v>
      </c>
      <c r="F1671" s="46" t="s">
        <v>2661</v>
      </c>
      <c r="G1671" s="46" t="s">
        <v>2662</v>
      </c>
      <c r="H1671" s="46" t="s">
        <v>2661</v>
      </c>
      <c r="I1671" s="196" t="s">
        <v>2662</v>
      </c>
      <c r="J1671" s="152">
        <v>37800</v>
      </c>
      <c r="K1671" s="46" t="s">
        <v>2562</v>
      </c>
      <c r="L1671" s="214">
        <v>26460</v>
      </c>
    </row>
    <row r="1672" spans="1:12" s="229" customFormat="1">
      <c r="A1672" s="237">
        <v>677</v>
      </c>
      <c r="B1672" s="246" t="s">
        <v>2663</v>
      </c>
      <c r="C1672" s="258">
        <v>80017210727</v>
      </c>
      <c r="D1672" s="246" t="s">
        <v>2559</v>
      </c>
      <c r="E1672" s="237">
        <v>1</v>
      </c>
      <c r="F1672" s="46" t="s">
        <v>2664</v>
      </c>
      <c r="G1672" s="46" t="s">
        <v>2665</v>
      </c>
      <c r="H1672" s="246" t="s">
        <v>2664</v>
      </c>
      <c r="I1672" s="254" t="s">
        <v>2665</v>
      </c>
      <c r="J1672" s="257">
        <v>8400</v>
      </c>
      <c r="K1672" s="246" t="s">
        <v>2562</v>
      </c>
      <c r="L1672" s="251"/>
    </row>
    <row r="1673" spans="1:12" s="229" customFormat="1">
      <c r="A1673" s="239"/>
      <c r="B1673" s="247"/>
      <c r="C1673" s="259"/>
      <c r="D1673" s="247"/>
      <c r="E1673" s="239"/>
      <c r="F1673" s="46"/>
      <c r="G1673" s="46" t="s">
        <v>2666</v>
      </c>
      <c r="H1673" s="247"/>
      <c r="I1673" s="255"/>
      <c r="J1673" s="257"/>
      <c r="K1673" s="247"/>
      <c r="L1673" s="252"/>
    </row>
    <row r="1674" spans="1:12" s="229" customFormat="1">
      <c r="A1674" s="239"/>
      <c r="B1674" s="247"/>
      <c r="C1674" s="259"/>
      <c r="D1674" s="247"/>
      <c r="E1674" s="239"/>
      <c r="F1674" s="46"/>
      <c r="G1674" s="46" t="s">
        <v>2667</v>
      </c>
      <c r="H1674" s="247"/>
      <c r="I1674" s="255"/>
      <c r="J1674" s="257"/>
      <c r="K1674" s="247"/>
      <c r="L1674" s="252"/>
    </row>
    <row r="1675" spans="1:12" s="229" customFormat="1">
      <c r="A1675" s="238"/>
      <c r="B1675" s="248"/>
      <c r="C1675" s="260"/>
      <c r="D1675" s="248"/>
      <c r="E1675" s="238"/>
      <c r="F1675" s="46"/>
      <c r="G1675" s="46" t="s">
        <v>2668</v>
      </c>
      <c r="H1675" s="248"/>
      <c r="I1675" s="256"/>
      <c r="J1675" s="257"/>
      <c r="K1675" s="248"/>
      <c r="L1675" s="253"/>
    </row>
    <row r="1676" spans="1:12" s="229" customFormat="1">
      <c r="A1676" s="237">
        <v>678</v>
      </c>
      <c r="B1676" s="246">
        <v>5217603633</v>
      </c>
      <c r="C1676" s="258">
        <v>80017210727</v>
      </c>
      <c r="D1676" s="246" t="s">
        <v>2559</v>
      </c>
      <c r="E1676" s="237">
        <v>1</v>
      </c>
      <c r="F1676" s="46" t="s">
        <v>2669</v>
      </c>
      <c r="G1676" s="46" t="s">
        <v>2670</v>
      </c>
      <c r="H1676" s="258" t="s">
        <v>2669</v>
      </c>
      <c r="I1676" s="261" t="s">
        <v>2670</v>
      </c>
      <c r="J1676" s="264">
        <v>22005</v>
      </c>
      <c r="K1676" s="258" t="s">
        <v>2562</v>
      </c>
      <c r="L1676" s="265"/>
    </row>
    <row r="1677" spans="1:12" s="229" customFormat="1">
      <c r="A1677" s="239"/>
      <c r="B1677" s="247"/>
      <c r="C1677" s="259"/>
      <c r="D1677" s="247"/>
      <c r="E1677" s="239"/>
      <c r="F1677" s="46"/>
      <c r="G1677" s="46" t="s">
        <v>2671</v>
      </c>
      <c r="H1677" s="259"/>
      <c r="I1677" s="262"/>
      <c r="J1677" s="264"/>
      <c r="K1677" s="259"/>
      <c r="L1677" s="266"/>
    </row>
    <row r="1678" spans="1:12" s="229" customFormat="1">
      <c r="A1678" s="238"/>
      <c r="B1678" s="247"/>
      <c r="C1678" s="260"/>
      <c r="D1678" s="247"/>
      <c r="E1678" s="239"/>
      <c r="F1678" s="46"/>
      <c r="G1678" s="46" t="s">
        <v>2672</v>
      </c>
      <c r="H1678" s="260"/>
      <c r="I1678" s="263"/>
      <c r="J1678" s="264"/>
      <c r="K1678" s="260"/>
      <c r="L1678" s="267"/>
    </row>
    <row r="1679" spans="1:12" s="229" customFormat="1">
      <c r="A1679" s="237">
        <v>679</v>
      </c>
      <c r="B1679" s="246" t="s">
        <v>2673</v>
      </c>
      <c r="C1679" s="246">
        <v>80017210727</v>
      </c>
      <c r="D1679" s="246" t="s">
        <v>2674</v>
      </c>
      <c r="E1679" s="237">
        <v>8</v>
      </c>
      <c r="F1679" s="46">
        <v>2362600344</v>
      </c>
      <c r="G1679" s="46" t="s">
        <v>2675</v>
      </c>
      <c r="H1679" s="246">
        <v>6429700724</v>
      </c>
      <c r="I1679" s="254" t="s">
        <v>2676</v>
      </c>
      <c r="J1679" s="257">
        <v>3100</v>
      </c>
      <c r="K1679" s="246" t="s">
        <v>2677</v>
      </c>
      <c r="L1679" s="251">
        <v>3100</v>
      </c>
    </row>
    <row r="1680" spans="1:12" s="229" customFormat="1">
      <c r="A1680" s="239"/>
      <c r="B1680" s="247"/>
      <c r="C1680" s="247"/>
      <c r="D1680" s="247"/>
      <c r="E1680" s="239"/>
      <c r="F1680" s="46">
        <v>3563130719</v>
      </c>
      <c r="G1680" s="46" t="s">
        <v>2678</v>
      </c>
      <c r="H1680" s="247"/>
      <c r="I1680" s="255"/>
      <c r="J1680" s="257"/>
      <c r="K1680" s="247"/>
      <c r="L1680" s="252"/>
    </row>
    <row r="1681" spans="1:12" s="229" customFormat="1">
      <c r="A1681" s="239"/>
      <c r="B1681" s="247"/>
      <c r="C1681" s="247"/>
      <c r="D1681" s="247"/>
      <c r="E1681" s="239"/>
      <c r="F1681" s="46">
        <v>4656100726</v>
      </c>
      <c r="G1681" s="46" t="s">
        <v>2679</v>
      </c>
      <c r="H1681" s="247"/>
      <c r="I1681" s="255"/>
      <c r="J1681" s="257"/>
      <c r="K1681" s="247"/>
      <c r="L1681" s="252"/>
    </row>
    <row r="1682" spans="1:12" s="229" customFormat="1">
      <c r="A1682" s="238"/>
      <c r="B1682" s="248"/>
      <c r="C1682" s="248"/>
      <c r="D1682" s="248"/>
      <c r="E1682" s="238"/>
      <c r="F1682" s="46">
        <v>6429700724</v>
      </c>
      <c r="G1682" s="46" t="s">
        <v>2676</v>
      </c>
      <c r="H1682" s="248"/>
      <c r="I1682" s="256"/>
      <c r="J1682" s="257"/>
      <c r="K1682" s="248"/>
      <c r="L1682" s="253"/>
    </row>
    <row r="1683" spans="1:12" s="229" customFormat="1">
      <c r="A1683" s="237">
        <v>680</v>
      </c>
      <c r="B1683" s="246" t="s">
        <v>2680</v>
      </c>
      <c r="C1683" s="246">
        <v>80017210727</v>
      </c>
      <c r="D1683" s="246" t="s">
        <v>2681</v>
      </c>
      <c r="E1683" s="237">
        <v>8</v>
      </c>
      <c r="F1683" s="46">
        <v>2362600344</v>
      </c>
      <c r="G1683" s="46" t="s">
        <v>2675</v>
      </c>
      <c r="H1683" s="246">
        <v>6429700724</v>
      </c>
      <c r="I1683" s="254" t="s">
        <v>2676</v>
      </c>
      <c r="J1683" s="257">
        <v>9390</v>
      </c>
      <c r="K1683" s="246" t="s">
        <v>2677</v>
      </c>
      <c r="L1683" s="251">
        <v>9390</v>
      </c>
    </row>
    <row r="1684" spans="1:12" s="229" customFormat="1">
      <c r="A1684" s="239"/>
      <c r="B1684" s="247"/>
      <c r="C1684" s="247"/>
      <c r="D1684" s="247"/>
      <c r="E1684" s="239"/>
      <c r="F1684" s="46">
        <v>3563130719</v>
      </c>
      <c r="G1684" s="46" t="s">
        <v>2678</v>
      </c>
      <c r="H1684" s="247"/>
      <c r="I1684" s="255"/>
      <c r="J1684" s="257"/>
      <c r="K1684" s="247"/>
      <c r="L1684" s="252"/>
    </row>
    <row r="1685" spans="1:12" s="229" customFormat="1">
      <c r="A1685" s="238"/>
      <c r="B1685" s="248"/>
      <c r="C1685" s="248"/>
      <c r="D1685" s="248"/>
      <c r="E1685" s="238"/>
      <c r="F1685" s="46">
        <v>6429700724</v>
      </c>
      <c r="G1685" s="46" t="s">
        <v>2676</v>
      </c>
      <c r="H1685" s="248"/>
      <c r="I1685" s="256"/>
      <c r="J1685" s="257"/>
      <c r="K1685" s="248"/>
      <c r="L1685" s="253"/>
    </row>
    <row r="1686" spans="1:12" s="229" customFormat="1">
      <c r="A1686" s="237">
        <v>681</v>
      </c>
      <c r="B1686" s="246" t="s">
        <v>2682</v>
      </c>
      <c r="C1686" s="246">
        <v>80017210727</v>
      </c>
      <c r="D1686" s="246" t="s">
        <v>3067</v>
      </c>
      <c r="E1686" s="237">
        <v>23</v>
      </c>
      <c r="F1686" s="46">
        <v>2758960732</v>
      </c>
      <c r="G1686" s="46" t="s">
        <v>3068</v>
      </c>
      <c r="H1686" s="246">
        <v>2758960732</v>
      </c>
      <c r="I1686" s="254" t="s">
        <v>3069</v>
      </c>
      <c r="J1686" s="257">
        <v>28500</v>
      </c>
      <c r="K1686" s="246" t="s">
        <v>3070</v>
      </c>
      <c r="L1686" s="251">
        <v>0</v>
      </c>
    </row>
    <row r="1687" spans="1:12" s="229" customFormat="1">
      <c r="A1687" s="238"/>
      <c r="B1687" s="248"/>
      <c r="C1687" s="248"/>
      <c r="D1687" s="248"/>
      <c r="E1687" s="238"/>
      <c r="F1687" s="46">
        <v>7045500720</v>
      </c>
      <c r="G1687" s="46" t="s">
        <v>3071</v>
      </c>
      <c r="H1687" s="248"/>
      <c r="I1687" s="256"/>
      <c r="J1687" s="257"/>
      <c r="K1687" s="248"/>
      <c r="L1687" s="253"/>
    </row>
    <row r="1688" spans="1:12" s="229" customFormat="1" ht="76.5">
      <c r="A1688" s="32">
        <f>+A1686+1</f>
        <v>682</v>
      </c>
      <c r="B1688" s="46" t="s">
        <v>3072</v>
      </c>
      <c r="C1688" s="39">
        <v>80017210727</v>
      </c>
      <c r="D1688" s="46" t="s">
        <v>3073</v>
      </c>
      <c r="E1688" s="32">
        <v>23</v>
      </c>
      <c r="F1688" s="46">
        <v>2133120150</v>
      </c>
      <c r="G1688" s="46" t="s">
        <v>3074</v>
      </c>
      <c r="H1688" s="46">
        <v>2133120150</v>
      </c>
      <c r="I1688" s="196" t="s">
        <v>3074</v>
      </c>
      <c r="J1688" s="152">
        <v>85000</v>
      </c>
      <c r="K1688" s="46" t="s">
        <v>3075</v>
      </c>
      <c r="L1688" s="214">
        <v>0</v>
      </c>
    </row>
    <row r="1689" spans="1:12" s="229" customFormat="1" ht="51">
      <c r="A1689" s="32">
        <v>683</v>
      </c>
      <c r="B1689" s="46" t="s">
        <v>3076</v>
      </c>
      <c r="C1689" s="39">
        <v>80017210727</v>
      </c>
      <c r="D1689" s="46" t="s">
        <v>3077</v>
      </c>
      <c r="E1689" s="32">
        <v>8</v>
      </c>
      <c r="F1689" s="46">
        <v>8517850155</v>
      </c>
      <c r="G1689" s="46" t="s">
        <v>3078</v>
      </c>
      <c r="H1689" s="46"/>
      <c r="I1689" s="196"/>
      <c r="J1689" s="152"/>
      <c r="K1689" s="46"/>
      <c r="L1689" s="214"/>
    </row>
    <row r="1690" spans="1:12" s="229" customFormat="1">
      <c r="A1690" s="237">
        <v>684</v>
      </c>
      <c r="B1690" s="246" t="s">
        <v>3079</v>
      </c>
      <c r="C1690" s="246">
        <v>80017210727</v>
      </c>
      <c r="D1690" s="246" t="s">
        <v>3080</v>
      </c>
      <c r="E1690" s="237">
        <v>8</v>
      </c>
      <c r="F1690" s="46">
        <v>6587460723</v>
      </c>
      <c r="G1690" s="46" t="s">
        <v>3081</v>
      </c>
      <c r="H1690" s="246"/>
      <c r="I1690" s="254"/>
      <c r="J1690" s="257"/>
      <c r="K1690" s="246"/>
      <c r="L1690" s="251"/>
    </row>
    <row r="1691" spans="1:12" s="229" customFormat="1">
      <c r="A1691" s="239"/>
      <c r="B1691" s="247"/>
      <c r="C1691" s="247"/>
      <c r="D1691" s="247"/>
      <c r="E1691" s="239"/>
      <c r="F1691" s="46">
        <v>758240550</v>
      </c>
      <c r="G1691" s="46" t="s">
        <v>3082</v>
      </c>
      <c r="H1691" s="247"/>
      <c r="I1691" s="255"/>
      <c r="J1691" s="257"/>
      <c r="K1691" s="247"/>
      <c r="L1691" s="252"/>
    </row>
    <row r="1692" spans="1:12" s="229" customFormat="1">
      <c r="A1692" s="239"/>
      <c r="B1692" s="247"/>
      <c r="C1692" s="247"/>
      <c r="D1692" s="247"/>
      <c r="E1692" s="239"/>
      <c r="F1692" s="46">
        <v>6020540727</v>
      </c>
      <c r="G1692" s="46" t="s">
        <v>3083</v>
      </c>
      <c r="H1692" s="247"/>
      <c r="I1692" s="255"/>
      <c r="J1692" s="257"/>
      <c r="K1692" s="247"/>
      <c r="L1692" s="252"/>
    </row>
    <row r="1693" spans="1:12" s="229" customFormat="1">
      <c r="A1693" s="238"/>
      <c r="B1693" s="248"/>
      <c r="C1693" s="248"/>
      <c r="D1693" s="248"/>
      <c r="E1693" s="238"/>
      <c r="F1693" s="46">
        <v>3687790752</v>
      </c>
      <c r="G1693" s="46" t="s">
        <v>3084</v>
      </c>
      <c r="H1693" s="67"/>
      <c r="I1693" s="203"/>
      <c r="J1693" s="152"/>
      <c r="K1693" s="67"/>
      <c r="L1693" s="225"/>
    </row>
    <row r="1694" spans="1:12" s="229" customFormat="1" ht="38.25">
      <c r="A1694" s="32">
        <v>685</v>
      </c>
      <c r="B1694" s="46" t="s">
        <v>3085</v>
      </c>
      <c r="C1694" s="39">
        <v>80017210727</v>
      </c>
      <c r="D1694" s="46" t="s">
        <v>3086</v>
      </c>
      <c r="E1694" s="32">
        <v>23</v>
      </c>
      <c r="F1694" s="46">
        <v>6565910723</v>
      </c>
      <c r="G1694" s="46" t="s">
        <v>3087</v>
      </c>
      <c r="H1694" s="46">
        <v>6565910723</v>
      </c>
      <c r="I1694" s="196" t="s">
        <v>3087</v>
      </c>
      <c r="J1694" s="152">
        <v>9898</v>
      </c>
      <c r="K1694" s="46" t="s">
        <v>3088</v>
      </c>
      <c r="L1694" s="214">
        <v>9000</v>
      </c>
    </row>
    <row r="1695" spans="1:12" s="229" customFormat="1" ht="25.5">
      <c r="A1695" s="32">
        <v>686</v>
      </c>
      <c r="B1695" s="46">
        <v>5262353711</v>
      </c>
      <c r="C1695" s="39">
        <v>80017210727</v>
      </c>
      <c r="D1695" s="46" t="s">
        <v>3089</v>
      </c>
      <c r="E1695" s="32">
        <v>23</v>
      </c>
      <c r="F1695" s="46">
        <v>7015950723</v>
      </c>
      <c r="G1695" s="46" t="s">
        <v>3090</v>
      </c>
      <c r="H1695" s="46">
        <v>7015950723</v>
      </c>
      <c r="I1695" s="196" t="s">
        <v>3090</v>
      </c>
      <c r="J1695" s="152">
        <v>15000</v>
      </c>
      <c r="K1695" s="46"/>
      <c r="L1695" s="214"/>
    </row>
    <row r="1696" spans="1:12" s="229" customFormat="1">
      <c r="A1696" s="237">
        <v>687</v>
      </c>
      <c r="B1696" s="246" t="s">
        <v>3091</v>
      </c>
      <c r="C1696" s="246">
        <v>80017210727</v>
      </c>
      <c r="D1696" s="246" t="s">
        <v>3092</v>
      </c>
      <c r="E1696" s="237">
        <v>8</v>
      </c>
      <c r="F1696" s="46">
        <v>6792520725</v>
      </c>
      <c r="G1696" s="46" t="s">
        <v>3093</v>
      </c>
      <c r="H1696" s="246">
        <v>6792520725</v>
      </c>
      <c r="I1696" s="254" t="s">
        <v>3093</v>
      </c>
      <c r="J1696" s="257">
        <v>91904.89</v>
      </c>
      <c r="K1696" s="246" t="s">
        <v>3098</v>
      </c>
      <c r="L1696" s="251">
        <v>0</v>
      </c>
    </row>
    <row r="1697" spans="1:12" s="229" customFormat="1">
      <c r="A1697" s="239"/>
      <c r="B1697" s="247"/>
      <c r="C1697" s="247"/>
      <c r="D1697" s="247"/>
      <c r="E1697" s="239"/>
      <c r="F1697" s="46">
        <v>5005470728</v>
      </c>
      <c r="G1697" s="46" t="s">
        <v>3094</v>
      </c>
      <c r="H1697" s="247"/>
      <c r="I1697" s="255"/>
      <c r="J1697" s="257"/>
      <c r="K1697" s="247"/>
      <c r="L1697" s="252"/>
    </row>
    <row r="1698" spans="1:12" s="229" customFormat="1">
      <c r="A1698" s="239"/>
      <c r="B1698" s="247"/>
      <c r="C1698" s="247"/>
      <c r="D1698" s="247"/>
      <c r="E1698" s="239"/>
      <c r="F1698" s="46">
        <v>7149760725</v>
      </c>
      <c r="G1698" s="46" t="s">
        <v>3095</v>
      </c>
      <c r="H1698" s="247"/>
      <c r="I1698" s="255"/>
      <c r="J1698" s="257"/>
      <c r="K1698" s="247"/>
      <c r="L1698" s="252"/>
    </row>
    <row r="1699" spans="1:12" s="229" customFormat="1">
      <c r="A1699" s="239"/>
      <c r="B1699" s="247"/>
      <c r="C1699" s="247"/>
      <c r="D1699" s="247"/>
      <c r="E1699" s="239"/>
      <c r="F1699" s="46">
        <v>5082670729</v>
      </c>
      <c r="G1699" s="46" t="s">
        <v>3096</v>
      </c>
      <c r="H1699" s="247"/>
      <c r="I1699" s="255"/>
      <c r="J1699" s="257"/>
      <c r="K1699" s="247"/>
      <c r="L1699" s="252"/>
    </row>
    <row r="1700" spans="1:12" s="229" customFormat="1">
      <c r="A1700" s="238"/>
      <c r="B1700" s="248"/>
      <c r="C1700" s="248"/>
      <c r="D1700" s="248"/>
      <c r="E1700" s="238"/>
      <c r="F1700" s="46">
        <v>5556630720</v>
      </c>
      <c r="G1700" s="46" t="s">
        <v>3097</v>
      </c>
      <c r="H1700" s="248"/>
      <c r="I1700" s="256"/>
      <c r="J1700" s="257"/>
      <c r="K1700" s="248"/>
      <c r="L1700" s="253"/>
    </row>
    <row r="1701" spans="1:12" s="229" customFormat="1" ht="25.5">
      <c r="A1701" s="32">
        <v>688</v>
      </c>
      <c r="B1701" s="46">
        <v>5262353711</v>
      </c>
      <c r="C1701" s="39">
        <v>80017210727</v>
      </c>
      <c r="D1701" s="46" t="s">
        <v>3099</v>
      </c>
      <c r="E1701" s="32">
        <v>23</v>
      </c>
      <c r="F1701" s="46">
        <v>5372490721</v>
      </c>
      <c r="G1701" s="46" t="s">
        <v>3100</v>
      </c>
      <c r="H1701" s="46">
        <v>5372490721</v>
      </c>
      <c r="I1701" s="196" t="s">
        <v>3100</v>
      </c>
      <c r="J1701" s="152">
        <v>121949.66</v>
      </c>
      <c r="K1701" s="46" t="s">
        <v>3101</v>
      </c>
      <c r="L1701" s="214">
        <v>0</v>
      </c>
    </row>
    <row r="1702" spans="1:12" s="229" customFormat="1" ht="25.5">
      <c r="A1702" s="32">
        <v>689</v>
      </c>
      <c r="B1702" s="46">
        <v>5478907914</v>
      </c>
      <c r="C1702" s="39">
        <v>80017210727</v>
      </c>
      <c r="D1702" s="46" t="s">
        <v>3102</v>
      </c>
      <c r="E1702" s="32">
        <v>23</v>
      </c>
      <c r="F1702" s="46">
        <v>6125720729</v>
      </c>
      <c r="G1702" s="46" t="s">
        <v>3103</v>
      </c>
      <c r="H1702" s="46">
        <v>6125720729</v>
      </c>
      <c r="I1702" s="196" t="s">
        <v>3103</v>
      </c>
      <c r="J1702" s="152">
        <v>80300</v>
      </c>
      <c r="K1702" s="46" t="s">
        <v>3104</v>
      </c>
      <c r="L1702" s="214">
        <v>0</v>
      </c>
    </row>
    <row r="1703" spans="1:12" s="229" customFormat="1" ht="38.25">
      <c r="A1703" s="32">
        <v>670</v>
      </c>
      <c r="B1703" s="46" t="s">
        <v>3105</v>
      </c>
      <c r="C1703" s="39">
        <v>80017210727</v>
      </c>
      <c r="D1703" s="46" t="s">
        <v>3106</v>
      </c>
      <c r="E1703" s="32">
        <v>23</v>
      </c>
      <c r="F1703" s="46">
        <v>6565910723</v>
      </c>
      <c r="G1703" s="46" t="s">
        <v>3087</v>
      </c>
      <c r="H1703" s="46">
        <v>6565910723</v>
      </c>
      <c r="I1703" s="196" t="s">
        <v>3087</v>
      </c>
      <c r="J1703" s="152">
        <v>31245.360000000001</v>
      </c>
      <c r="K1703" s="46" t="s">
        <v>3107</v>
      </c>
      <c r="L1703" s="214">
        <v>31000</v>
      </c>
    </row>
    <row r="1704" spans="1:12" s="229" customFormat="1" ht="51">
      <c r="A1704" s="32">
        <v>671</v>
      </c>
      <c r="B1704" s="46" t="s">
        <v>3108</v>
      </c>
      <c r="C1704" s="39">
        <v>80017210727</v>
      </c>
      <c r="D1704" s="46" t="s">
        <v>3109</v>
      </c>
      <c r="E1704" s="32">
        <v>23</v>
      </c>
      <c r="F1704" s="46">
        <v>6125720729</v>
      </c>
      <c r="G1704" s="46" t="s">
        <v>3103</v>
      </c>
      <c r="H1704" s="46">
        <v>6125720729</v>
      </c>
      <c r="I1704" s="196" t="s">
        <v>3103</v>
      </c>
      <c r="J1704" s="152">
        <v>62288.2</v>
      </c>
      <c r="K1704" s="46" t="s">
        <v>3110</v>
      </c>
      <c r="L1704" s="214">
        <v>61900</v>
      </c>
    </row>
    <row r="1705" spans="1:12" s="229" customFormat="1" ht="51">
      <c r="A1705" s="32">
        <v>672</v>
      </c>
      <c r="B1705" s="46" t="s">
        <v>3111</v>
      </c>
      <c r="C1705" s="39">
        <v>80017210727</v>
      </c>
      <c r="D1705" s="46" t="s">
        <v>3112</v>
      </c>
      <c r="E1705" s="32">
        <v>23</v>
      </c>
      <c r="F1705" s="46">
        <v>6125720729</v>
      </c>
      <c r="G1705" s="46" t="s">
        <v>3103</v>
      </c>
      <c r="H1705" s="46">
        <v>6125720729</v>
      </c>
      <c r="I1705" s="196" t="s">
        <v>3103</v>
      </c>
      <c r="J1705" s="152">
        <v>148221.76000000001</v>
      </c>
      <c r="K1705" s="46" t="s">
        <v>3113</v>
      </c>
      <c r="L1705" s="214">
        <v>147400</v>
      </c>
    </row>
    <row r="1706" spans="1:12" s="229" customFormat="1" ht="38.25">
      <c r="A1706" s="32">
        <v>673</v>
      </c>
      <c r="B1706" s="46" t="s">
        <v>3114</v>
      </c>
      <c r="C1706" s="39">
        <v>80017210727</v>
      </c>
      <c r="D1706" s="46" t="s">
        <v>3115</v>
      </c>
      <c r="E1706" s="32">
        <v>23</v>
      </c>
      <c r="F1706" s="46">
        <v>6125720729</v>
      </c>
      <c r="G1706" s="46" t="s">
        <v>3103</v>
      </c>
      <c r="H1706" s="46">
        <v>6125720729</v>
      </c>
      <c r="I1706" s="196" t="s">
        <v>3103</v>
      </c>
      <c r="J1706" s="152">
        <v>89280</v>
      </c>
      <c r="K1706" s="46" t="s">
        <v>3116</v>
      </c>
      <c r="L1706" s="214">
        <v>88800</v>
      </c>
    </row>
    <row r="1707" spans="1:12" s="229" customFormat="1">
      <c r="A1707" s="237">
        <v>674</v>
      </c>
      <c r="B1707" s="246">
        <v>44819455414</v>
      </c>
      <c r="C1707" s="246">
        <v>80017210727</v>
      </c>
      <c r="D1707" s="246" t="s">
        <v>3117</v>
      </c>
      <c r="E1707" s="237">
        <v>8</v>
      </c>
      <c r="F1707" s="101" t="s">
        <v>3118</v>
      </c>
      <c r="G1707" s="46" t="s">
        <v>3119</v>
      </c>
      <c r="H1707" s="246" t="s">
        <v>3118</v>
      </c>
      <c r="I1707" s="254" t="s">
        <v>3119</v>
      </c>
      <c r="J1707" s="257">
        <v>681375</v>
      </c>
      <c r="K1707" s="246" t="s">
        <v>3137</v>
      </c>
      <c r="L1707" s="251">
        <v>209665.5</v>
      </c>
    </row>
    <row r="1708" spans="1:12" s="229" customFormat="1">
      <c r="A1708" s="239"/>
      <c r="B1708" s="247"/>
      <c r="C1708" s="247"/>
      <c r="D1708" s="247"/>
      <c r="E1708" s="239"/>
      <c r="F1708" s="101"/>
      <c r="G1708" s="46" t="s">
        <v>3120</v>
      </c>
      <c r="H1708" s="247"/>
      <c r="I1708" s="255"/>
      <c r="J1708" s="257"/>
      <c r="K1708" s="247"/>
      <c r="L1708" s="252"/>
    </row>
    <row r="1709" spans="1:12">
      <c r="A1709" s="239"/>
      <c r="B1709" s="247"/>
      <c r="C1709" s="247"/>
      <c r="D1709" s="247"/>
      <c r="E1709" s="239"/>
      <c r="F1709" s="10"/>
      <c r="G1709" s="2" t="s">
        <v>3121</v>
      </c>
      <c r="H1709" s="247"/>
      <c r="I1709" s="255"/>
      <c r="J1709" s="257"/>
      <c r="K1709" s="247"/>
      <c r="L1709" s="252"/>
    </row>
    <row r="1710" spans="1:12">
      <c r="A1710" s="239"/>
      <c r="B1710" s="247"/>
      <c r="C1710" s="247"/>
      <c r="D1710" s="247"/>
      <c r="E1710" s="239"/>
      <c r="F1710" s="10"/>
      <c r="G1710" s="2" t="s">
        <v>3122</v>
      </c>
      <c r="H1710" s="247"/>
      <c r="I1710" s="255"/>
      <c r="J1710" s="257"/>
      <c r="K1710" s="247"/>
      <c r="L1710" s="252"/>
    </row>
    <row r="1711" spans="1:12">
      <c r="A1711" s="239"/>
      <c r="B1711" s="247"/>
      <c r="C1711" s="247"/>
      <c r="D1711" s="247"/>
      <c r="E1711" s="239"/>
      <c r="F1711" s="10"/>
      <c r="G1711" s="2" t="s">
        <v>3124</v>
      </c>
      <c r="H1711" s="247"/>
      <c r="I1711" s="255"/>
      <c r="J1711" s="257"/>
      <c r="K1711" s="247"/>
      <c r="L1711" s="252"/>
    </row>
    <row r="1712" spans="1:12">
      <c r="A1712" s="239"/>
      <c r="B1712" s="247"/>
      <c r="C1712" s="247"/>
      <c r="D1712" s="247"/>
      <c r="E1712" s="239"/>
      <c r="F1712" s="10"/>
      <c r="G1712" s="2" t="s">
        <v>3123</v>
      </c>
      <c r="H1712" s="247"/>
      <c r="I1712" s="255"/>
      <c r="J1712" s="257"/>
      <c r="K1712" s="247"/>
      <c r="L1712" s="252"/>
    </row>
    <row r="1713" spans="1:12">
      <c r="A1713" s="239"/>
      <c r="B1713" s="247"/>
      <c r="C1713" s="247"/>
      <c r="D1713" s="247"/>
      <c r="E1713" s="239"/>
      <c r="F1713" s="10"/>
      <c r="G1713" s="2" t="s">
        <v>3125</v>
      </c>
      <c r="H1713" s="247"/>
      <c r="I1713" s="255"/>
      <c r="J1713" s="257"/>
      <c r="K1713" s="247"/>
      <c r="L1713" s="252"/>
    </row>
    <row r="1714" spans="1:12">
      <c r="A1714" s="239"/>
      <c r="B1714" s="247"/>
      <c r="C1714" s="247"/>
      <c r="D1714" s="247"/>
      <c r="E1714" s="239"/>
      <c r="F1714" s="10"/>
      <c r="G1714" s="2" t="s">
        <v>3126</v>
      </c>
      <c r="H1714" s="247"/>
      <c r="I1714" s="255"/>
      <c r="J1714" s="257"/>
      <c r="K1714" s="247"/>
      <c r="L1714" s="252"/>
    </row>
    <row r="1715" spans="1:12">
      <c r="A1715" s="239"/>
      <c r="B1715" s="247"/>
      <c r="C1715" s="247"/>
      <c r="D1715" s="247"/>
      <c r="E1715" s="239"/>
      <c r="F1715" s="10"/>
      <c r="G1715" s="2" t="s">
        <v>3127</v>
      </c>
      <c r="H1715" s="247"/>
      <c r="I1715" s="255"/>
      <c r="J1715" s="257"/>
      <c r="K1715" s="247"/>
      <c r="L1715" s="252"/>
    </row>
    <row r="1716" spans="1:12">
      <c r="A1716" s="239"/>
      <c r="B1716" s="247"/>
      <c r="C1716" s="247"/>
      <c r="D1716" s="247"/>
      <c r="E1716" s="239"/>
      <c r="F1716" s="10"/>
      <c r="G1716" s="2" t="s">
        <v>3128</v>
      </c>
      <c r="H1716" s="247"/>
      <c r="I1716" s="255"/>
      <c r="J1716" s="257"/>
      <c r="K1716" s="247"/>
      <c r="L1716" s="252"/>
    </row>
    <row r="1717" spans="1:12">
      <c r="A1717" s="239"/>
      <c r="B1717" s="247"/>
      <c r="C1717" s="247"/>
      <c r="D1717" s="247"/>
      <c r="E1717" s="239"/>
      <c r="F1717" s="10"/>
      <c r="G1717" s="2" t="s">
        <v>3129</v>
      </c>
      <c r="H1717" s="247"/>
      <c r="I1717" s="255"/>
      <c r="J1717" s="257"/>
      <c r="K1717" s="247"/>
      <c r="L1717" s="252"/>
    </row>
    <row r="1718" spans="1:12">
      <c r="A1718" s="239"/>
      <c r="B1718" s="247"/>
      <c r="C1718" s="247"/>
      <c r="D1718" s="247"/>
      <c r="E1718" s="239"/>
      <c r="F1718" s="10"/>
      <c r="G1718" s="2" t="s">
        <v>3130</v>
      </c>
      <c r="H1718" s="247"/>
      <c r="I1718" s="255"/>
      <c r="J1718" s="257"/>
      <c r="K1718" s="247"/>
      <c r="L1718" s="252"/>
    </row>
    <row r="1719" spans="1:12">
      <c r="A1719" s="239"/>
      <c r="B1719" s="247"/>
      <c r="C1719" s="247"/>
      <c r="D1719" s="247"/>
      <c r="E1719" s="239"/>
      <c r="F1719" s="10"/>
      <c r="G1719" s="2" t="s">
        <v>3131</v>
      </c>
      <c r="H1719" s="247"/>
      <c r="I1719" s="255"/>
      <c r="J1719" s="257"/>
      <c r="K1719" s="247"/>
      <c r="L1719" s="252"/>
    </row>
    <row r="1720" spans="1:12">
      <c r="A1720" s="239"/>
      <c r="B1720" s="247"/>
      <c r="C1720" s="247"/>
      <c r="D1720" s="247"/>
      <c r="E1720" s="239"/>
      <c r="F1720" s="10"/>
      <c r="G1720" s="2" t="s">
        <v>3132</v>
      </c>
      <c r="H1720" s="247"/>
      <c r="I1720" s="255"/>
      <c r="J1720" s="257"/>
      <c r="K1720" s="247"/>
      <c r="L1720" s="252"/>
    </row>
    <row r="1721" spans="1:12">
      <c r="A1721" s="239"/>
      <c r="B1721" s="247"/>
      <c r="C1721" s="247"/>
      <c r="D1721" s="247"/>
      <c r="E1721" s="239"/>
      <c r="F1721" s="10"/>
      <c r="G1721" s="2" t="s">
        <v>3133</v>
      </c>
      <c r="H1721" s="247"/>
      <c r="I1721" s="255"/>
      <c r="J1721" s="257"/>
      <c r="K1721" s="247"/>
      <c r="L1721" s="252"/>
    </row>
    <row r="1722" spans="1:12">
      <c r="A1722" s="239"/>
      <c r="B1722" s="247"/>
      <c r="C1722" s="247"/>
      <c r="D1722" s="247"/>
      <c r="E1722" s="239"/>
      <c r="F1722" s="10"/>
      <c r="G1722" s="2" t="s">
        <v>3134</v>
      </c>
      <c r="H1722" s="247"/>
      <c r="I1722" s="255"/>
      <c r="J1722" s="257"/>
      <c r="K1722" s="247"/>
      <c r="L1722" s="252"/>
    </row>
    <row r="1723" spans="1:12">
      <c r="A1723" s="239"/>
      <c r="B1723" s="247"/>
      <c r="C1723" s="247"/>
      <c r="D1723" s="247"/>
      <c r="E1723" s="239"/>
      <c r="F1723" s="10"/>
      <c r="G1723" s="2" t="s">
        <v>3135</v>
      </c>
      <c r="H1723" s="247"/>
      <c r="I1723" s="255"/>
      <c r="J1723" s="257"/>
      <c r="K1723" s="247"/>
      <c r="L1723" s="252"/>
    </row>
    <row r="1724" spans="1:12">
      <c r="A1724" s="238"/>
      <c r="B1724" s="248"/>
      <c r="C1724" s="248"/>
      <c r="D1724" s="248"/>
      <c r="E1724" s="238"/>
      <c r="F1724" s="10"/>
      <c r="G1724" s="2" t="s">
        <v>3136</v>
      </c>
      <c r="H1724" s="248"/>
      <c r="I1724" s="256"/>
      <c r="J1724" s="257"/>
      <c r="K1724" s="248"/>
      <c r="L1724" s="253"/>
    </row>
    <row r="1725" spans="1:12" ht="15">
      <c r="A1725" s="243">
        <v>675</v>
      </c>
      <c r="B1725" s="246" t="s">
        <v>3138</v>
      </c>
      <c r="C1725" s="230">
        <v>80017210727</v>
      </c>
      <c r="D1725" s="230" t="s">
        <v>3139</v>
      </c>
      <c r="E1725" s="243">
        <v>8</v>
      </c>
      <c r="F1725" s="102">
        <v>6270270728</v>
      </c>
      <c r="G1725" s="2" t="s">
        <v>3140</v>
      </c>
      <c r="H1725" s="230">
        <v>6270270728</v>
      </c>
      <c r="I1725" s="233" t="s">
        <v>3140</v>
      </c>
      <c r="J1725" s="236">
        <v>50000</v>
      </c>
      <c r="K1725" s="230" t="s">
        <v>3143</v>
      </c>
      <c r="L1725" s="240">
        <v>22204</v>
      </c>
    </row>
    <row r="1726" spans="1:12">
      <c r="A1726" s="244"/>
      <c r="B1726" s="247"/>
      <c r="C1726" s="231"/>
      <c r="D1726" s="231"/>
      <c r="E1726" s="244"/>
      <c r="F1726" s="2">
        <v>6164030725</v>
      </c>
      <c r="G1726" s="2" t="s">
        <v>3141</v>
      </c>
      <c r="H1726" s="231"/>
      <c r="I1726" s="234"/>
      <c r="J1726" s="236"/>
      <c r="K1726" s="231"/>
      <c r="L1726" s="241"/>
    </row>
    <row r="1727" spans="1:12">
      <c r="A1727" s="245"/>
      <c r="B1727" s="248"/>
      <c r="C1727" s="232"/>
      <c r="D1727" s="232"/>
      <c r="E1727" s="245"/>
      <c r="F1727" s="2">
        <v>7075420724</v>
      </c>
      <c r="G1727" s="2" t="s">
        <v>3142</v>
      </c>
      <c r="H1727" s="232"/>
      <c r="I1727" s="235"/>
      <c r="J1727" s="236"/>
      <c r="K1727" s="232"/>
      <c r="L1727" s="242"/>
    </row>
    <row r="1728" spans="1:12">
      <c r="A1728" s="243">
        <v>676</v>
      </c>
      <c r="B1728" s="246" t="s">
        <v>3144</v>
      </c>
      <c r="C1728" s="230">
        <v>80017210727</v>
      </c>
      <c r="D1728" s="230" t="s">
        <v>3145</v>
      </c>
      <c r="E1728" s="243">
        <v>8</v>
      </c>
      <c r="F1728" s="2">
        <v>2151400740</v>
      </c>
      <c r="G1728" s="2" t="s">
        <v>3146</v>
      </c>
      <c r="H1728" s="230">
        <v>2151400740</v>
      </c>
      <c r="I1728" s="233" t="s">
        <v>3146</v>
      </c>
      <c r="J1728" s="236">
        <v>30000</v>
      </c>
      <c r="K1728" s="230" t="s">
        <v>3151</v>
      </c>
      <c r="L1728" s="240">
        <v>26840</v>
      </c>
    </row>
    <row r="1729" spans="1:12">
      <c r="A1729" s="244"/>
      <c r="B1729" s="247"/>
      <c r="C1729" s="231"/>
      <c r="D1729" s="231"/>
      <c r="E1729" s="244"/>
      <c r="F1729" s="2">
        <v>623670729</v>
      </c>
      <c r="G1729" s="2" t="s">
        <v>3147</v>
      </c>
      <c r="H1729" s="231"/>
      <c r="I1729" s="234"/>
      <c r="J1729" s="236"/>
      <c r="K1729" s="231"/>
      <c r="L1729" s="241"/>
    </row>
    <row r="1730" spans="1:12">
      <c r="A1730" s="244"/>
      <c r="B1730" s="247"/>
      <c r="C1730" s="231"/>
      <c r="D1730" s="231"/>
      <c r="E1730" s="244"/>
      <c r="F1730" s="2">
        <v>1149980508</v>
      </c>
      <c r="G1730" s="2" t="s">
        <v>3148</v>
      </c>
      <c r="H1730" s="231"/>
      <c r="I1730" s="234"/>
      <c r="J1730" s="236"/>
      <c r="K1730" s="231"/>
      <c r="L1730" s="241"/>
    </row>
    <row r="1731" spans="1:12">
      <c r="A1731" s="244"/>
      <c r="B1731" s="247"/>
      <c r="C1731" s="231"/>
      <c r="D1731" s="231"/>
      <c r="E1731" s="244"/>
      <c r="F1731" s="2">
        <v>10486541005</v>
      </c>
      <c r="G1731" s="2" t="s">
        <v>3149</v>
      </c>
      <c r="H1731" s="231"/>
      <c r="I1731" s="234"/>
      <c r="J1731" s="236"/>
      <c r="K1731" s="231"/>
      <c r="L1731" s="241"/>
    </row>
    <row r="1732" spans="1:12">
      <c r="A1732" s="245"/>
      <c r="B1732" s="248"/>
      <c r="C1732" s="232"/>
      <c r="D1732" s="232"/>
      <c r="E1732" s="245"/>
      <c r="F1732" s="2">
        <v>3302850361</v>
      </c>
      <c r="G1732" s="2" t="s">
        <v>3150</v>
      </c>
      <c r="H1732" s="232"/>
      <c r="I1732" s="235"/>
      <c r="J1732" s="236"/>
      <c r="K1732" s="232"/>
      <c r="L1732" s="242"/>
    </row>
    <row r="1733" spans="1:12">
      <c r="A1733" s="243">
        <v>677</v>
      </c>
      <c r="B1733" s="246">
        <v>4584774331</v>
      </c>
      <c r="C1733" s="230">
        <v>80017210727</v>
      </c>
      <c r="D1733" s="230" t="s">
        <v>3152</v>
      </c>
      <c r="E1733" s="243">
        <v>8</v>
      </c>
      <c r="G1733" s="2" t="s">
        <v>3153</v>
      </c>
      <c r="H1733" s="230">
        <v>820910420</v>
      </c>
      <c r="I1733" s="233" t="s">
        <v>3154</v>
      </c>
      <c r="J1733" s="236">
        <v>353471.95</v>
      </c>
      <c r="K1733" s="230" t="s">
        <v>3158</v>
      </c>
      <c r="L1733" s="240">
        <v>416964.67</v>
      </c>
    </row>
    <row r="1734" spans="1:12">
      <c r="A1734" s="244"/>
      <c r="B1734" s="247"/>
      <c r="C1734" s="231"/>
      <c r="D1734" s="231"/>
      <c r="E1734" s="244"/>
      <c r="F1734" s="2">
        <v>820910420</v>
      </c>
      <c r="G1734" s="2" t="s">
        <v>3154</v>
      </c>
      <c r="H1734" s="231"/>
      <c r="I1734" s="234"/>
      <c r="J1734" s="236"/>
      <c r="K1734" s="231"/>
      <c r="L1734" s="241"/>
    </row>
    <row r="1735" spans="1:12">
      <c r="A1735" s="244"/>
      <c r="B1735" s="247"/>
      <c r="C1735" s="231"/>
      <c r="D1735" s="231"/>
      <c r="E1735" s="244"/>
      <c r="F1735" s="2">
        <v>29230745</v>
      </c>
      <c r="G1735" s="2" t="s">
        <v>3155</v>
      </c>
      <c r="H1735" s="231"/>
      <c r="I1735" s="234"/>
      <c r="J1735" s="236"/>
      <c r="K1735" s="231"/>
      <c r="L1735" s="241"/>
    </row>
    <row r="1736" spans="1:12">
      <c r="A1736" s="244"/>
      <c r="B1736" s="247"/>
      <c r="C1736" s="231"/>
      <c r="D1736" s="231"/>
      <c r="E1736" s="244"/>
      <c r="F1736" s="2">
        <v>3879180655</v>
      </c>
      <c r="G1736" s="2" t="s">
        <v>3156</v>
      </c>
      <c r="H1736" s="231"/>
      <c r="I1736" s="234"/>
      <c r="J1736" s="236"/>
      <c r="K1736" s="231"/>
      <c r="L1736" s="241"/>
    </row>
    <row r="1737" spans="1:12">
      <c r="A1737" s="245"/>
      <c r="B1737" s="248"/>
      <c r="C1737" s="232"/>
      <c r="D1737" s="232"/>
      <c r="E1737" s="245"/>
      <c r="F1737" s="2">
        <v>6498001004</v>
      </c>
      <c r="G1737" s="2" t="s">
        <v>3157</v>
      </c>
      <c r="H1737" s="232"/>
      <c r="I1737" s="235"/>
      <c r="J1737" s="236"/>
      <c r="K1737" s="232"/>
      <c r="L1737" s="242"/>
    </row>
    <row r="1738" spans="1:12" ht="25.5">
      <c r="A1738" s="1">
        <v>678</v>
      </c>
      <c r="B1738" s="46">
        <v>4873787842</v>
      </c>
      <c r="C1738" s="28">
        <v>80017210727</v>
      </c>
      <c r="D1738" s="2" t="s">
        <v>3159</v>
      </c>
      <c r="E1738" s="1">
        <v>23</v>
      </c>
      <c r="F1738" s="2">
        <v>3585490711</v>
      </c>
      <c r="G1738" s="2" t="s">
        <v>3160</v>
      </c>
      <c r="H1738" s="2">
        <v>3585490711</v>
      </c>
      <c r="I1738" s="184" t="s">
        <v>3160</v>
      </c>
      <c r="J1738" s="149">
        <v>136082.26</v>
      </c>
      <c r="K1738" s="2" t="s">
        <v>3161</v>
      </c>
      <c r="L1738" s="205">
        <v>179120</v>
      </c>
    </row>
    <row r="1739" spans="1:12">
      <c r="A1739" s="243">
        <v>679</v>
      </c>
      <c r="B1739" s="246" t="s">
        <v>3162</v>
      </c>
      <c r="C1739" s="230">
        <v>80017210727</v>
      </c>
      <c r="D1739" s="230" t="s">
        <v>3163</v>
      </c>
      <c r="E1739" s="243">
        <v>8</v>
      </c>
      <c r="F1739" s="43" t="s">
        <v>3514</v>
      </c>
      <c r="G1739" s="2" t="s">
        <v>3164</v>
      </c>
      <c r="H1739" s="230" t="s">
        <v>3179</v>
      </c>
      <c r="I1739" s="233" t="s">
        <v>3180</v>
      </c>
      <c r="J1739" s="236">
        <v>67966.710000000006</v>
      </c>
      <c r="K1739" s="230" t="s">
        <v>3158</v>
      </c>
      <c r="L1739" s="240">
        <v>0</v>
      </c>
    </row>
    <row r="1740" spans="1:12">
      <c r="A1740" s="244"/>
      <c r="B1740" s="247"/>
      <c r="C1740" s="231"/>
      <c r="D1740" s="231"/>
      <c r="E1740" s="244"/>
      <c r="G1740" s="2" t="s">
        <v>3165</v>
      </c>
      <c r="H1740" s="231"/>
      <c r="I1740" s="234"/>
      <c r="J1740" s="236"/>
      <c r="K1740" s="231"/>
      <c r="L1740" s="241"/>
    </row>
    <row r="1741" spans="1:12">
      <c r="A1741" s="244"/>
      <c r="B1741" s="247"/>
      <c r="C1741" s="231"/>
      <c r="D1741" s="231"/>
      <c r="E1741" s="244"/>
      <c r="G1741" s="2" t="s">
        <v>3166</v>
      </c>
      <c r="H1741" s="231"/>
      <c r="I1741" s="234"/>
      <c r="J1741" s="236"/>
      <c r="K1741" s="231"/>
      <c r="L1741" s="241"/>
    </row>
    <row r="1742" spans="1:12">
      <c r="A1742" s="244"/>
      <c r="B1742" s="247"/>
      <c r="C1742" s="231"/>
      <c r="D1742" s="231"/>
      <c r="E1742" s="244"/>
      <c r="G1742" s="2" t="s">
        <v>3167</v>
      </c>
      <c r="H1742" s="231"/>
      <c r="I1742" s="234"/>
      <c r="J1742" s="236"/>
      <c r="K1742" s="231"/>
      <c r="L1742" s="241"/>
    </row>
    <row r="1743" spans="1:12">
      <c r="A1743" s="244"/>
      <c r="B1743" s="247"/>
      <c r="C1743" s="231"/>
      <c r="D1743" s="231"/>
      <c r="E1743" s="244"/>
      <c r="G1743" s="2" t="s">
        <v>3168</v>
      </c>
      <c r="H1743" s="231"/>
      <c r="I1743" s="234"/>
      <c r="J1743" s="236"/>
      <c r="K1743" s="231"/>
      <c r="L1743" s="241"/>
    </row>
    <row r="1744" spans="1:12">
      <c r="A1744" s="244"/>
      <c r="B1744" s="247"/>
      <c r="C1744" s="231"/>
      <c r="D1744" s="231"/>
      <c r="E1744" s="244"/>
      <c r="G1744" s="2" t="s">
        <v>3169</v>
      </c>
      <c r="H1744" s="231"/>
      <c r="I1744" s="234"/>
      <c r="J1744" s="236"/>
      <c r="K1744" s="231"/>
      <c r="L1744" s="241"/>
    </row>
    <row r="1745" spans="1:12">
      <c r="A1745" s="244"/>
      <c r="B1745" s="247"/>
      <c r="C1745" s="231"/>
      <c r="D1745" s="231"/>
      <c r="E1745" s="244"/>
      <c r="G1745" s="2" t="s">
        <v>3170</v>
      </c>
      <c r="H1745" s="231"/>
      <c r="I1745" s="234"/>
      <c r="J1745" s="236"/>
      <c r="K1745" s="231"/>
      <c r="L1745" s="241"/>
    </row>
    <row r="1746" spans="1:12">
      <c r="A1746" s="244"/>
      <c r="B1746" s="247"/>
      <c r="C1746" s="231"/>
      <c r="D1746" s="231"/>
      <c r="E1746" s="244"/>
      <c r="G1746" s="2" t="s">
        <v>3171</v>
      </c>
      <c r="H1746" s="231"/>
      <c r="I1746" s="234"/>
      <c r="J1746" s="236"/>
      <c r="K1746" s="231"/>
      <c r="L1746" s="241"/>
    </row>
    <row r="1747" spans="1:12">
      <c r="A1747" s="244"/>
      <c r="B1747" s="247"/>
      <c r="C1747" s="231"/>
      <c r="D1747" s="231"/>
      <c r="E1747" s="244"/>
      <c r="G1747" s="2" t="s">
        <v>3172</v>
      </c>
      <c r="H1747" s="231"/>
      <c r="I1747" s="234"/>
      <c r="J1747" s="236"/>
      <c r="K1747" s="231"/>
      <c r="L1747" s="241"/>
    </row>
    <row r="1748" spans="1:12">
      <c r="A1748" s="244"/>
      <c r="B1748" s="247"/>
      <c r="C1748" s="231"/>
      <c r="D1748" s="231"/>
      <c r="E1748" s="244"/>
      <c r="G1748" s="2" t="s">
        <v>3173</v>
      </c>
      <c r="H1748" s="231"/>
      <c r="I1748" s="234"/>
      <c r="J1748" s="236"/>
      <c r="K1748" s="231"/>
      <c r="L1748" s="241"/>
    </row>
    <row r="1749" spans="1:12">
      <c r="A1749" s="244"/>
      <c r="B1749" s="247"/>
      <c r="C1749" s="231"/>
      <c r="D1749" s="231"/>
      <c r="E1749" s="244"/>
      <c r="G1749" s="2" t="s">
        <v>3174</v>
      </c>
      <c r="H1749" s="231"/>
      <c r="I1749" s="234"/>
      <c r="J1749" s="236"/>
      <c r="K1749" s="231"/>
      <c r="L1749" s="241"/>
    </row>
    <row r="1750" spans="1:12">
      <c r="A1750" s="244"/>
      <c r="B1750" s="247"/>
      <c r="C1750" s="231"/>
      <c r="D1750" s="231"/>
      <c r="E1750" s="244"/>
      <c r="G1750" s="2" t="s">
        <v>3175</v>
      </c>
      <c r="H1750" s="231"/>
      <c r="I1750" s="234"/>
      <c r="J1750" s="236"/>
      <c r="K1750" s="231"/>
      <c r="L1750" s="241"/>
    </row>
    <row r="1751" spans="1:12">
      <c r="A1751" s="244"/>
      <c r="B1751" s="247"/>
      <c r="C1751" s="231"/>
      <c r="D1751" s="231"/>
      <c r="E1751" s="244"/>
      <c r="G1751" s="2" t="s">
        <v>3176</v>
      </c>
      <c r="H1751" s="231"/>
      <c r="I1751" s="234"/>
      <c r="J1751" s="236"/>
      <c r="K1751" s="231"/>
      <c r="L1751" s="241"/>
    </row>
    <row r="1752" spans="1:12">
      <c r="A1752" s="244"/>
      <c r="B1752" s="247"/>
      <c r="C1752" s="231"/>
      <c r="D1752" s="231"/>
      <c r="E1752" s="244"/>
      <c r="G1752" s="2" t="s">
        <v>3177</v>
      </c>
      <c r="H1752" s="231"/>
      <c r="I1752" s="234"/>
      <c r="J1752" s="236"/>
      <c r="K1752" s="231"/>
      <c r="L1752" s="241"/>
    </row>
    <row r="1753" spans="1:12">
      <c r="A1753" s="245"/>
      <c r="B1753" s="248"/>
      <c r="C1753" s="232"/>
      <c r="D1753" s="232"/>
      <c r="E1753" s="245"/>
      <c r="G1753" s="2" t="s">
        <v>3178</v>
      </c>
      <c r="H1753" s="232"/>
      <c r="I1753" s="235"/>
      <c r="J1753" s="236"/>
      <c r="K1753" s="232"/>
      <c r="L1753" s="242"/>
    </row>
    <row r="1754" spans="1:12">
      <c r="A1754" s="243">
        <v>680</v>
      </c>
      <c r="B1754" s="246" t="s">
        <v>3181</v>
      </c>
      <c r="C1754" s="230">
        <v>80017210727</v>
      </c>
      <c r="D1754" s="230" t="s">
        <v>3182</v>
      </c>
      <c r="E1754" s="243">
        <v>8</v>
      </c>
      <c r="G1754" s="2" t="s">
        <v>3183</v>
      </c>
      <c r="H1754" s="230" t="s">
        <v>3198</v>
      </c>
      <c r="I1754" s="233" t="s">
        <v>3199</v>
      </c>
      <c r="J1754" s="236">
        <v>73084.240000000005</v>
      </c>
      <c r="K1754" s="230" t="s">
        <v>3200</v>
      </c>
      <c r="L1754" s="240">
        <v>0</v>
      </c>
    </row>
    <row r="1755" spans="1:12">
      <c r="A1755" s="244"/>
      <c r="B1755" s="247"/>
      <c r="C1755" s="231"/>
      <c r="D1755" s="231"/>
      <c r="E1755" s="244"/>
      <c r="G1755" s="2" t="s">
        <v>3184</v>
      </c>
      <c r="H1755" s="231"/>
      <c r="I1755" s="234"/>
      <c r="J1755" s="236"/>
      <c r="K1755" s="231"/>
      <c r="L1755" s="241"/>
    </row>
    <row r="1756" spans="1:12">
      <c r="A1756" s="244"/>
      <c r="B1756" s="247"/>
      <c r="C1756" s="231"/>
      <c r="D1756" s="231"/>
      <c r="E1756" s="244"/>
      <c r="G1756" s="2" t="s">
        <v>3185</v>
      </c>
      <c r="H1756" s="231"/>
      <c r="I1756" s="234"/>
      <c r="J1756" s="236"/>
      <c r="K1756" s="231"/>
      <c r="L1756" s="241"/>
    </row>
    <row r="1757" spans="1:12">
      <c r="A1757" s="244"/>
      <c r="B1757" s="247"/>
      <c r="C1757" s="231"/>
      <c r="D1757" s="231"/>
      <c r="E1757" s="244"/>
      <c r="G1757" s="2" t="s">
        <v>3186</v>
      </c>
      <c r="H1757" s="231"/>
      <c r="I1757" s="234"/>
      <c r="J1757" s="236"/>
      <c r="K1757" s="231"/>
      <c r="L1757" s="241"/>
    </row>
    <row r="1758" spans="1:12">
      <c r="A1758" s="244"/>
      <c r="B1758" s="247"/>
      <c r="C1758" s="231"/>
      <c r="D1758" s="231"/>
      <c r="E1758" s="244"/>
      <c r="G1758" s="2" t="s">
        <v>3187</v>
      </c>
      <c r="H1758" s="231"/>
      <c r="I1758" s="234"/>
      <c r="J1758" s="236"/>
      <c r="K1758" s="231"/>
      <c r="L1758" s="241"/>
    </row>
    <row r="1759" spans="1:12">
      <c r="A1759" s="244"/>
      <c r="B1759" s="247"/>
      <c r="C1759" s="231"/>
      <c r="D1759" s="231"/>
      <c r="E1759" s="244"/>
      <c r="G1759" s="2" t="s">
        <v>3188</v>
      </c>
      <c r="H1759" s="231"/>
      <c r="I1759" s="234"/>
      <c r="J1759" s="236"/>
      <c r="K1759" s="231"/>
      <c r="L1759" s="241"/>
    </row>
    <row r="1760" spans="1:12">
      <c r="A1760" s="244"/>
      <c r="B1760" s="247"/>
      <c r="C1760" s="231"/>
      <c r="D1760" s="231"/>
      <c r="E1760" s="244"/>
      <c r="G1760" s="2" t="s">
        <v>3189</v>
      </c>
      <c r="H1760" s="231"/>
      <c r="I1760" s="234"/>
      <c r="J1760" s="236"/>
      <c r="K1760" s="231"/>
      <c r="L1760" s="241"/>
    </row>
    <row r="1761" spans="1:12">
      <c r="A1761" s="244"/>
      <c r="B1761" s="247"/>
      <c r="C1761" s="231"/>
      <c r="D1761" s="231"/>
      <c r="E1761" s="244"/>
      <c r="G1761" s="2" t="s">
        <v>3190</v>
      </c>
      <c r="H1761" s="231"/>
      <c r="I1761" s="234"/>
      <c r="J1761" s="236"/>
      <c r="K1761" s="231"/>
      <c r="L1761" s="241"/>
    </row>
    <row r="1762" spans="1:12">
      <c r="A1762" s="244"/>
      <c r="B1762" s="247"/>
      <c r="C1762" s="231"/>
      <c r="D1762" s="231"/>
      <c r="E1762" s="244"/>
      <c r="G1762" s="2" t="s">
        <v>3191</v>
      </c>
      <c r="H1762" s="231"/>
      <c r="I1762" s="234"/>
      <c r="J1762" s="236"/>
      <c r="K1762" s="231"/>
      <c r="L1762" s="241"/>
    </row>
    <row r="1763" spans="1:12">
      <c r="A1763" s="244"/>
      <c r="B1763" s="247"/>
      <c r="C1763" s="231"/>
      <c r="D1763" s="231"/>
      <c r="E1763" s="244"/>
      <c r="G1763" s="2" t="s">
        <v>3192</v>
      </c>
      <c r="H1763" s="231"/>
      <c r="I1763" s="234"/>
      <c r="J1763" s="236"/>
      <c r="K1763" s="231"/>
      <c r="L1763" s="241"/>
    </row>
    <row r="1764" spans="1:12">
      <c r="A1764" s="244"/>
      <c r="B1764" s="247"/>
      <c r="C1764" s="231"/>
      <c r="D1764" s="231"/>
      <c r="E1764" s="244"/>
      <c r="G1764" s="2" t="s">
        <v>3193</v>
      </c>
      <c r="H1764" s="231"/>
      <c r="I1764" s="234"/>
      <c r="J1764" s="236"/>
      <c r="K1764" s="231"/>
      <c r="L1764" s="241"/>
    </row>
    <row r="1765" spans="1:12">
      <c r="A1765" s="244"/>
      <c r="B1765" s="247"/>
      <c r="C1765" s="231"/>
      <c r="D1765" s="231"/>
      <c r="E1765" s="244"/>
      <c r="G1765" s="2" t="s">
        <v>3194</v>
      </c>
      <c r="H1765" s="231"/>
      <c r="I1765" s="234"/>
      <c r="J1765" s="236"/>
      <c r="K1765" s="231"/>
      <c r="L1765" s="241"/>
    </row>
    <row r="1766" spans="1:12">
      <c r="A1766" s="244"/>
      <c r="B1766" s="247"/>
      <c r="C1766" s="231"/>
      <c r="D1766" s="231"/>
      <c r="E1766" s="244"/>
      <c r="G1766" s="2" t="s">
        <v>3195</v>
      </c>
      <c r="H1766" s="231"/>
      <c r="I1766" s="234"/>
      <c r="J1766" s="236"/>
      <c r="K1766" s="231"/>
      <c r="L1766" s="241"/>
    </row>
    <row r="1767" spans="1:12">
      <c r="A1767" s="244"/>
      <c r="B1767" s="247"/>
      <c r="C1767" s="231"/>
      <c r="D1767" s="231"/>
      <c r="E1767" s="244"/>
      <c r="G1767" s="2" t="s">
        <v>3196</v>
      </c>
      <c r="H1767" s="231"/>
      <c r="I1767" s="234"/>
      <c r="J1767" s="236"/>
      <c r="K1767" s="231"/>
      <c r="L1767" s="241"/>
    </row>
    <row r="1768" spans="1:12">
      <c r="A1768" s="245"/>
      <c r="B1768" s="248"/>
      <c r="C1768" s="232"/>
      <c r="D1768" s="232"/>
      <c r="E1768" s="245"/>
      <c r="G1768" s="2" t="s">
        <v>3197</v>
      </c>
      <c r="H1768" s="232"/>
      <c r="I1768" s="235"/>
      <c r="J1768" s="236"/>
      <c r="K1768" s="232"/>
      <c r="L1768" s="242"/>
    </row>
    <row r="1769" spans="1:12" ht="25.5">
      <c r="A1769" s="1">
        <v>681</v>
      </c>
      <c r="B1769" s="46" t="s">
        <v>3201</v>
      </c>
      <c r="C1769" s="28">
        <v>80017210727</v>
      </c>
      <c r="D1769" s="2" t="s">
        <v>3202</v>
      </c>
      <c r="E1769" s="1">
        <v>23</v>
      </c>
      <c r="F1769" s="2">
        <v>1869110716</v>
      </c>
      <c r="G1769" s="2" t="s">
        <v>3203</v>
      </c>
      <c r="H1769" s="2">
        <v>1869110716</v>
      </c>
      <c r="I1769" s="184" t="s">
        <v>3203</v>
      </c>
      <c r="J1769" s="149">
        <v>6321.8</v>
      </c>
      <c r="K1769" s="2" t="s">
        <v>3204</v>
      </c>
      <c r="L1769" s="205">
        <v>6321.8</v>
      </c>
    </row>
    <row r="1770" spans="1:12">
      <c r="A1770" s="243">
        <v>682</v>
      </c>
      <c r="B1770" s="246">
        <v>4701479733</v>
      </c>
      <c r="C1770" s="230">
        <v>80017210727</v>
      </c>
      <c r="D1770" s="230" t="s">
        <v>3205</v>
      </c>
      <c r="E1770" s="243">
        <v>8</v>
      </c>
      <c r="G1770" s="2" t="s">
        <v>3206</v>
      </c>
      <c r="H1770" s="230" t="s">
        <v>3216</v>
      </c>
      <c r="I1770" s="233" t="s">
        <v>3211</v>
      </c>
      <c r="J1770" s="236">
        <v>102754.6</v>
      </c>
      <c r="K1770" s="230" t="s">
        <v>3158</v>
      </c>
      <c r="L1770" s="240">
        <v>63000</v>
      </c>
    </row>
    <row r="1771" spans="1:12">
      <c r="A1771" s="244"/>
      <c r="B1771" s="247"/>
      <c r="C1771" s="231"/>
      <c r="D1771" s="231"/>
      <c r="E1771" s="244"/>
      <c r="G1771" s="2" t="s">
        <v>3207</v>
      </c>
      <c r="H1771" s="231"/>
      <c r="I1771" s="234"/>
      <c r="J1771" s="236"/>
      <c r="K1771" s="231"/>
      <c r="L1771" s="241"/>
    </row>
    <row r="1772" spans="1:12">
      <c r="A1772" s="244"/>
      <c r="B1772" s="247"/>
      <c r="C1772" s="231"/>
      <c r="D1772" s="231"/>
      <c r="E1772" s="244"/>
      <c r="G1772" s="2" t="s">
        <v>3208</v>
      </c>
      <c r="H1772" s="231"/>
      <c r="I1772" s="234"/>
      <c r="J1772" s="236"/>
      <c r="K1772" s="231"/>
      <c r="L1772" s="241"/>
    </row>
    <row r="1773" spans="1:12">
      <c r="A1773" s="244"/>
      <c r="B1773" s="247"/>
      <c r="C1773" s="231"/>
      <c r="D1773" s="231"/>
      <c r="E1773" s="244"/>
      <c r="G1773" s="2" t="s">
        <v>3209</v>
      </c>
      <c r="H1773" s="231"/>
      <c r="I1773" s="234"/>
      <c r="J1773" s="236"/>
      <c r="K1773" s="231"/>
      <c r="L1773" s="241"/>
    </row>
    <row r="1774" spans="1:12">
      <c r="A1774" s="244"/>
      <c r="B1774" s="247"/>
      <c r="C1774" s="231"/>
      <c r="D1774" s="231"/>
      <c r="E1774" s="244"/>
      <c r="G1774" s="2" t="s">
        <v>3210</v>
      </c>
      <c r="H1774" s="231"/>
      <c r="I1774" s="234"/>
      <c r="J1774" s="236"/>
      <c r="K1774" s="231"/>
      <c r="L1774" s="241"/>
    </row>
    <row r="1775" spans="1:12">
      <c r="A1775" s="244"/>
      <c r="B1775" s="247"/>
      <c r="C1775" s="231"/>
      <c r="D1775" s="231"/>
      <c r="E1775" s="244"/>
      <c r="G1775" s="2" t="s">
        <v>3211</v>
      </c>
      <c r="H1775" s="231"/>
      <c r="I1775" s="234"/>
      <c r="J1775" s="236"/>
      <c r="K1775" s="231"/>
      <c r="L1775" s="241"/>
    </row>
    <row r="1776" spans="1:12">
      <c r="A1776" s="244"/>
      <c r="B1776" s="247"/>
      <c r="C1776" s="231"/>
      <c r="D1776" s="231"/>
      <c r="E1776" s="244"/>
      <c r="G1776" s="2" t="s">
        <v>3212</v>
      </c>
      <c r="H1776" s="231"/>
      <c r="I1776" s="234"/>
      <c r="J1776" s="236"/>
      <c r="K1776" s="231"/>
      <c r="L1776" s="241"/>
    </row>
    <row r="1777" spans="1:12">
      <c r="A1777" s="244"/>
      <c r="B1777" s="247"/>
      <c r="C1777" s="231"/>
      <c r="D1777" s="231"/>
      <c r="E1777" s="244"/>
      <c r="G1777" s="2" t="s">
        <v>3213</v>
      </c>
      <c r="H1777" s="231"/>
      <c r="I1777" s="234"/>
      <c r="J1777" s="236"/>
      <c r="K1777" s="231"/>
      <c r="L1777" s="241"/>
    </row>
    <row r="1778" spans="1:12">
      <c r="A1778" s="244"/>
      <c r="B1778" s="247"/>
      <c r="C1778" s="231"/>
      <c r="D1778" s="231"/>
      <c r="E1778" s="244"/>
      <c r="G1778" s="2" t="s">
        <v>3214</v>
      </c>
      <c r="H1778" s="231"/>
      <c r="I1778" s="234"/>
      <c r="J1778" s="236"/>
      <c r="K1778" s="231"/>
      <c r="L1778" s="241"/>
    </row>
    <row r="1779" spans="1:12">
      <c r="A1779" s="245"/>
      <c r="B1779" s="248"/>
      <c r="C1779" s="232"/>
      <c r="D1779" s="232"/>
      <c r="E1779" s="245"/>
      <c r="G1779" s="2" t="s">
        <v>3215</v>
      </c>
      <c r="H1779" s="232"/>
      <c r="I1779" s="235"/>
      <c r="J1779" s="236"/>
      <c r="K1779" s="232"/>
      <c r="L1779" s="242"/>
    </row>
    <row r="1780" spans="1:12">
      <c r="A1780" s="243">
        <v>683</v>
      </c>
      <c r="B1780" s="246">
        <v>4346121481</v>
      </c>
      <c r="C1780" s="230">
        <v>80017210727</v>
      </c>
      <c r="D1780" s="230" t="s">
        <v>3217</v>
      </c>
      <c r="E1780" s="243">
        <v>8</v>
      </c>
      <c r="G1780" s="2" t="s">
        <v>3218</v>
      </c>
      <c r="H1780" s="230" t="s">
        <v>3230</v>
      </c>
      <c r="I1780" s="233" t="s">
        <v>3209</v>
      </c>
      <c r="J1780" s="236">
        <v>125005.54</v>
      </c>
      <c r="K1780" s="230" t="s">
        <v>3158</v>
      </c>
      <c r="L1780" s="240"/>
    </row>
    <row r="1781" spans="1:12">
      <c r="A1781" s="244"/>
      <c r="B1781" s="247"/>
      <c r="C1781" s="231"/>
      <c r="D1781" s="231"/>
      <c r="E1781" s="244"/>
      <c r="G1781" s="2" t="s">
        <v>3219</v>
      </c>
      <c r="H1781" s="231"/>
      <c r="I1781" s="234"/>
      <c r="J1781" s="236"/>
      <c r="K1781" s="231"/>
      <c r="L1781" s="241"/>
    </row>
    <row r="1782" spans="1:12">
      <c r="A1782" s="244"/>
      <c r="B1782" s="247"/>
      <c r="C1782" s="231"/>
      <c r="D1782" s="231"/>
      <c r="E1782" s="244"/>
      <c r="G1782" s="2" t="s">
        <v>3220</v>
      </c>
      <c r="H1782" s="231"/>
      <c r="I1782" s="234"/>
      <c r="J1782" s="236"/>
      <c r="K1782" s="231"/>
      <c r="L1782" s="241"/>
    </row>
    <row r="1783" spans="1:12">
      <c r="A1783" s="244"/>
      <c r="B1783" s="247"/>
      <c r="C1783" s="231"/>
      <c r="D1783" s="231"/>
      <c r="E1783" s="244"/>
      <c r="G1783" s="2" t="s">
        <v>3206</v>
      </c>
      <c r="H1783" s="231"/>
      <c r="I1783" s="234"/>
      <c r="J1783" s="236"/>
      <c r="K1783" s="231"/>
      <c r="L1783" s="241"/>
    </row>
    <row r="1784" spans="1:12">
      <c r="A1784" s="244"/>
      <c r="B1784" s="247"/>
      <c r="C1784" s="231"/>
      <c r="D1784" s="231"/>
      <c r="E1784" s="244"/>
      <c r="G1784" s="2" t="s">
        <v>3221</v>
      </c>
      <c r="H1784" s="231"/>
      <c r="I1784" s="234"/>
      <c r="J1784" s="236"/>
      <c r="K1784" s="231"/>
      <c r="L1784" s="241"/>
    </row>
    <row r="1785" spans="1:12">
      <c r="A1785" s="244"/>
      <c r="B1785" s="247"/>
      <c r="C1785" s="231"/>
      <c r="D1785" s="231"/>
      <c r="E1785" s="244"/>
      <c r="G1785" s="2" t="s">
        <v>3222</v>
      </c>
      <c r="H1785" s="231"/>
      <c r="I1785" s="234"/>
      <c r="J1785" s="236"/>
      <c r="K1785" s="231"/>
      <c r="L1785" s="241"/>
    </row>
    <row r="1786" spans="1:12">
      <c r="A1786" s="244"/>
      <c r="B1786" s="247"/>
      <c r="C1786" s="231"/>
      <c r="D1786" s="231"/>
      <c r="E1786" s="244"/>
      <c r="G1786" s="2" t="s">
        <v>3210</v>
      </c>
      <c r="H1786" s="231"/>
      <c r="I1786" s="234"/>
      <c r="J1786" s="236"/>
      <c r="K1786" s="231"/>
      <c r="L1786" s="241"/>
    </row>
    <row r="1787" spans="1:12">
      <c r="A1787" s="244"/>
      <c r="B1787" s="247"/>
      <c r="C1787" s="231"/>
      <c r="D1787" s="231"/>
      <c r="E1787" s="244"/>
      <c r="G1787" s="2" t="s">
        <v>3223</v>
      </c>
      <c r="H1787" s="231"/>
      <c r="I1787" s="234"/>
      <c r="J1787" s="236"/>
      <c r="K1787" s="231"/>
      <c r="L1787" s="241"/>
    </row>
    <row r="1788" spans="1:12">
      <c r="A1788" s="244"/>
      <c r="B1788" s="247"/>
      <c r="C1788" s="231"/>
      <c r="D1788" s="231"/>
      <c r="E1788" s="244"/>
      <c r="G1788" s="2" t="s">
        <v>3224</v>
      </c>
      <c r="H1788" s="231"/>
      <c r="I1788" s="234"/>
      <c r="J1788" s="236"/>
      <c r="K1788" s="231"/>
      <c r="L1788" s="241"/>
    </row>
    <row r="1789" spans="1:12">
      <c r="A1789" s="244"/>
      <c r="B1789" s="247"/>
      <c r="C1789" s="231"/>
      <c r="D1789" s="231"/>
      <c r="E1789" s="244"/>
      <c r="G1789" s="2" t="s">
        <v>3225</v>
      </c>
      <c r="H1789" s="231"/>
      <c r="I1789" s="234"/>
      <c r="J1789" s="236"/>
      <c r="K1789" s="231"/>
      <c r="L1789" s="241"/>
    </row>
    <row r="1790" spans="1:12">
      <c r="A1790" s="244"/>
      <c r="B1790" s="247"/>
      <c r="C1790" s="231"/>
      <c r="D1790" s="231"/>
      <c r="E1790" s="244"/>
      <c r="G1790" s="2" t="s">
        <v>3226</v>
      </c>
      <c r="H1790" s="231"/>
      <c r="I1790" s="234"/>
      <c r="J1790" s="236"/>
      <c r="K1790" s="231"/>
      <c r="L1790" s="241"/>
    </row>
    <row r="1791" spans="1:12">
      <c r="A1791" s="244"/>
      <c r="B1791" s="247"/>
      <c r="C1791" s="231"/>
      <c r="D1791" s="231"/>
      <c r="E1791" s="244"/>
      <c r="G1791" s="2" t="s">
        <v>3228</v>
      </c>
      <c r="H1791" s="231"/>
      <c r="I1791" s="234"/>
      <c r="J1791" s="236"/>
      <c r="K1791" s="231"/>
      <c r="L1791" s="241"/>
    </row>
    <row r="1792" spans="1:12">
      <c r="A1792" s="244"/>
      <c r="B1792" s="247"/>
      <c r="C1792" s="231"/>
      <c r="D1792" s="231"/>
      <c r="E1792" s="244"/>
      <c r="G1792" s="2" t="s">
        <v>3227</v>
      </c>
      <c r="H1792" s="231"/>
      <c r="I1792" s="234"/>
      <c r="J1792" s="236"/>
      <c r="K1792" s="231"/>
      <c r="L1792" s="241"/>
    </row>
    <row r="1793" spans="1:12">
      <c r="A1793" s="244"/>
      <c r="B1793" s="247"/>
      <c r="C1793" s="231"/>
      <c r="D1793" s="231"/>
      <c r="E1793" s="244"/>
      <c r="G1793" s="2" t="s">
        <v>3229</v>
      </c>
      <c r="H1793" s="231"/>
      <c r="I1793" s="234"/>
      <c r="J1793" s="236"/>
      <c r="K1793" s="231"/>
      <c r="L1793" s="241"/>
    </row>
    <row r="1794" spans="1:12">
      <c r="A1794" s="245"/>
      <c r="B1794" s="248"/>
      <c r="C1794" s="232"/>
      <c r="D1794" s="232"/>
      <c r="E1794" s="245"/>
      <c r="G1794" s="2" t="s">
        <v>3209</v>
      </c>
      <c r="H1794" s="232"/>
      <c r="I1794" s="235"/>
      <c r="J1794" s="236"/>
      <c r="K1794" s="232"/>
      <c r="L1794" s="242"/>
    </row>
    <row r="1795" spans="1:12" ht="25.5">
      <c r="A1795" s="1">
        <v>684</v>
      </c>
      <c r="B1795" s="46" t="s">
        <v>3231</v>
      </c>
      <c r="C1795" s="28">
        <v>80017210727</v>
      </c>
      <c r="D1795" s="2" t="s">
        <v>3232</v>
      </c>
      <c r="E1795" s="1">
        <v>23</v>
      </c>
      <c r="F1795" s="2">
        <v>3630030710</v>
      </c>
      <c r="G1795" s="2" t="s">
        <v>3233</v>
      </c>
      <c r="H1795" s="2">
        <v>3630030710</v>
      </c>
      <c r="I1795" s="184" t="s">
        <v>3233</v>
      </c>
      <c r="J1795" s="149">
        <v>16916.5</v>
      </c>
      <c r="K1795" s="2" t="s">
        <v>3234</v>
      </c>
      <c r="L1795" s="205">
        <v>16916.5</v>
      </c>
    </row>
    <row r="1796" spans="1:12" ht="25.5">
      <c r="A1796" s="1">
        <v>685</v>
      </c>
      <c r="B1796" s="46" t="s">
        <v>3235</v>
      </c>
      <c r="C1796" s="28">
        <v>80017210727</v>
      </c>
      <c r="D1796" s="2" t="s">
        <v>3236</v>
      </c>
      <c r="E1796" s="1">
        <v>23</v>
      </c>
      <c r="F1796" s="10" t="s">
        <v>3237</v>
      </c>
      <c r="G1796" s="2" t="s">
        <v>3238</v>
      </c>
      <c r="H1796" s="2" t="s">
        <v>3237</v>
      </c>
      <c r="I1796" s="184" t="s">
        <v>3238</v>
      </c>
      <c r="J1796" s="149">
        <v>158278.79999999999</v>
      </c>
      <c r="K1796" s="2" t="s">
        <v>3234</v>
      </c>
      <c r="L1796" s="205">
        <v>180000</v>
      </c>
    </row>
    <row r="1797" spans="1:12" ht="25.5">
      <c r="A1797" s="1">
        <v>686</v>
      </c>
      <c r="B1797" s="177" t="s">
        <v>3239</v>
      </c>
      <c r="C1797" s="28">
        <v>80017210727</v>
      </c>
      <c r="D1797" s="2" t="s">
        <v>3240</v>
      </c>
      <c r="E1797" s="1">
        <v>23</v>
      </c>
      <c r="F1797" s="2">
        <v>1294650625</v>
      </c>
      <c r="G1797" s="2" t="s">
        <v>3241</v>
      </c>
      <c r="H1797" s="2">
        <v>1294650625</v>
      </c>
      <c r="I1797" s="184" t="s">
        <v>3241</v>
      </c>
      <c r="J1797" s="149">
        <v>200000</v>
      </c>
      <c r="K1797" s="2" t="s">
        <v>3234</v>
      </c>
      <c r="L1797" s="205">
        <v>200000</v>
      </c>
    </row>
    <row r="1798" spans="1:12">
      <c r="A1798" s="243">
        <v>687</v>
      </c>
      <c r="B1798" s="246" t="s">
        <v>3242</v>
      </c>
      <c r="C1798" s="230">
        <v>80017210727</v>
      </c>
      <c r="D1798" s="230" t="s">
        <v>3243</v>
      </c>
      <c r="E1798" s="243">
        <v>8</v>
      </c>
      <c r="F1798" s="43" t="s">
        <v>3514</v>
      </c>
      <c r="G1798" s="2" t="s">
        <v>3244</v>
      </c>
      <c r="H1798" s="230">
        <v>890600729</v>
      </c>
      <c r="I1798" s="233" t="s">
        <v>3246</v>
      </c>
      <c r="J1798" s="236">
        <v>25011.81</v>
      </c>
      <c r="K1798" s="230" t="s">
        <v>3249</v>
      </c>
      <c r="L1798" s="240">
        <v>0</v>
      </c>
    </row>
    <row r="1799" spans="1:12">
      <c r="A1799" s="244"/>
      <c r="B1799" s="247"/>
      <c r="C1799" s="231"/>
      <c r="D1799" s="231"/>
      <c r="E1799" s="244"/>
      <c r="F1799" s="2">
        <v>1628740761</v>
      </c>
      <c r="G1799" s="2" t="s">
        <v>3245</v>
      </c>
      <c r="H1799" s="231"/>
      <c r="I1799" s="234"/>
      <c r="J1799" s="236"/>
      <c r="K1799" s="231"/>
      <c r="L1799" s="241"/>
    </row>
    <row r="1800" spans="1:12">
      <c r="A1800" s="244"/>
      <c r="B1800" s="247"/>
      <c r="C1800" s="231"/>
      <c r="D1800" s="231"/>
      <c r="E1800" s="244"/>
      <c r="F1800" s="2">
        <v>890600729</v>
      </c>
      <c r="G1800" s="2" t="s">
        <v>3246</v>
      </c>
      <c r="H1800" s="231"/>
      <c r="I1800" s="234"/>
      <c r="J1800" s="236"/>
      <c r="K1800" s="231"/>
      <c r="L1800" s="241"/>
    </row>
    <row r="1801" spans="1:12">
      <c r="A1801" s="244"/>
      <c r="B1801" s="247"/>
      <c r="C1801" s="231"/>
      <c r="D1801" s="231"/>
      <c r="E1801" s="244"/>
      <c r="G1801" s="2" t="s">
        <v>3247</v>
      </c>
      <c r="H1801" s="231"/>
      <c r="I1801" s="234"/>
      <c r="J1801" s="236"/>
      <c r="K1801" s="231"/>
      <c r="L1801" s="241"/>
    </row>
    <row r="1802" spans="1:12">
      <c r="A1802" s="245"/>
      <c r="B1802" s="248"/>
      <c r="C1802" s="232"/>
      <c r="D1802" s="232"/>
      <c r="E1802" s="245"/>
      <c r="G1802" s="2" t="s">
        <v>3248</v>
      </c>
      <c r="H1802" s="232"/>
      <c r="I1802" s="235"/>
      <c r="J1802" s="236"/>
      <c r="K1802" s="232"/>
      <c r="L1802" s="242"/>
    </row>
    <row r="1803" spans="1:12">
      <c r="A1803" s="243">
        <v>688</v>
      </c>
      <c r="B1803" s="246" t="s">
        <v>3250</v>
      </c>
      <c r="C1803" s="230">
        <v>80017210727</v>
      </c>
      <c r="D1803" s="230" t="s">
        <v>3251</v>
      </c>
      <c r="E1803" s="243">
        <v>8</v>
      </c>
      <c r="F1803" s="43" t="s">
        <v>3514</v>
      </c>
      <c r="G1803" s="2" t="s">
        <v>3244</v>
      </c>
      <c r="H1803" s="230">
        <v>890600729</v>
      </c>
      <c r="I1803" s="233" t="s">
        <v>3246</v>
      </c>
      <c r="J1803" s="236">
        <v>56302.01</v>
      </c>
      <c r="K1803" s="230" t="s">
        <v>3249</v>
      </c>
      <c r="L1803" s="240">
        <v>0</v>
      </c>
    </row>
    <row r="1804" spans="1:12">
      <c r="A1804" s="244"/>
      <c r="B1804" s="247"/>
      <c r="C1804" s="231"/>
      <c r="D1804" s="231"/>
      <c r="E1804" s="244"/>
      <c r="F1804" s="2">
        <v>1628740761</v>
      </c>
      <c r="G1804" s="2" t="s">
        <v>3245</v>
      </c>
      <c r="H1804" s="231"/>
      <c r="I1804" s="234"/>
      <c r="J1804" s="236"/>
      <c r="K1804" s="231"/>
      <c r="L1804" s="241"/>
    </row>
    <row r="1805" spans="1:12">
      <c r="A1805" s="244"/>
      <c r="B1805" s="247"/>
      <c r="C1805" s="231"/>
      <c r="D1805" s="231"/>
      <c r="E1805" s="244"/>
      <c r="F1805" s="2">
        <v>890600729</v>
      </c>
      <c r="G1805" s="2" t="s">
        <v>3246</v>
      </c>
      <c r="H1805" s="231"/>
      <c r="I1805" s="234"/>
      <c r="J1805" s="236"/>
      <c r="K1805" s="231"/>
      <c r="L1805" s="241"/>
    </row>
    <row r="1806" spans="1:12">
      <c r="A1806" s="244"/>
      <c r="B1806" s="247"/>
      <c r="C1806" s="231"/>
      <c r="D1806" s="231"/>
      <c r="E1806" s="244"/>
      <c r="G1806" s="2" t="s">
        <v>3247</v>
      </c>
      <c r="H1806" s="231"/>
      <c r="I1806" s="234"/>
      <c r="J1806" s="236"/>
      <c r="K1806" s="231"/>
      <c r="L1806" s="241"/>
    </row>
    <row r="1807" spans="1:12">
      <c r="A1807" s="245"/>
      <c r="B1807" s="248"/>
      <c r="C1807" s="232"/>
      <c r="D1807" s="232"/>
      <c r="E1807" s="245"/>
      <c r="G1807" s="2" t="s">
        <v>3248</v>
      </c>
      <c r="H1807" s="232"/>
      <c r="I1807" s="235"/>
      <c r="J1807" s="236"/>
      <c r="K1807" s="232"/>
      <c r="L1807" s="242"/>
    </row>
    <row r="1808" spans="1:12">
      <c r="A1808" s="243">
        <v>689</v>
      </c>
      <c r="B1808" s="246" t="s">
        <v>3252</v>
      </c>
      <c r="C1808" s="230">
        <v>80017210727</v>
      </c>
      <c r="D1808" s="230" t="s">
        <v>3253</v>
      </c>
      <c r="E1808" s="243">
        <v>8</v>
      </c>
      <c r="F1808" s="25"/>
      <c r="G1808" s="2" t="s">
        <v>3254</v>
      </c>
      <c r="H1808" s="230" t="s">
        <v>3259</v>
      </c>
      <c r="I1808" s="233" t="s">
        <v>3255</v>
      </c>
      <c r="J1808" s="236">
        <v>54862.2</v>
      </c>
      <c r="K1808" s="230" t="s">
        <v>3249</v>
      </c>
      <c r="L1808" s="240">
        <v>0</v>
      </c>
    </row>
    <row r="1809" spans="1:12">
      <c r="A1809" s="244"/>
      <c r="B1809" s="247"/>
      <c r="C1809" s="231"/>
      <c r="D1809" s="231"/>
      <c r="E1809" s="244"/>
      <c r="F1809" s="22"/>
      <c r="G1809" s="2" t="s">
        <v>3255</v>
      </c>
      <c r="H1809" s="231"/>
      <c r="I1809" s="234"/>
      <c r="J1809" s="236"/>
      <c r="K1809" s="231"/>
      <c r="L1809" s="241"/>
    </row>
    <row r="1810" spans="1:12">
      <c r="A1810" s="244"/>
      <c r="B1810" s="247"/>
      <c r="C1810" s="231"/>
      <c r="D1810" s="231"/>
      <c r="E1810" s="244"/>
      <c r="F1810" s="22"/>
      <c r="G1810" s="2" t="s">
        <v>3256</v>
      </c>
      <c r="H1810" s="231"/>
      <c r="I1810" s="234"/>
      <c r="J1810" s="236"/>
      <c r="K1810" s="231"/>
      <c r="L1810" s="241"/>
    </row>
    <row r="1811" spans="1:12">
      <c r="A1811" s="244"/>
      <c r="B1811" s="247"/>
      <c r="C1811" s="231"/>
      <c r="D1811" s="231"/>
      <c r="E1811" s="244"/>
      <c r="F1811" s="22"/>
      <c r="G1811" s="2" t="s">
        <v>3257</v>
      </c>
      <c r="H1811" s="231"/>
      <c r="I1811" s="234"/>
      <c r="J1811" s="236"/>
      <c r="K1811" s="231"/>
      <c r="L1811" s="241"/>
    </row>
    <row r="1812" spans="1:12">
      <c r="A1812" s="245"/>
      <c r="B1812" s="248"/>
      <c r="C1812" s="232"/>
      <c r="D1812" s="232"/>
      <c r="E1812" s="245"/>
      <c r="F1812" s="4"/>
      <c r="G1812" s="2" t="s">
        <v>3258</v>
      </c>
      <c r="H1812" s="232"/>
      <c r="I1812" s="235"/>
      <c r="J1812" s="236"/>
      <c r="K1812" s="232"/>
      <c r="L1812" s="242"/>
    </row>
    <row r="1813" spans="1:12">
      <c r="A1813" s="243">
        <v>690</v>
      </c>
      <c r="B1813" s="246" t="s">
        <v>3260</v>
      </c>
      <c r="C1813" s="230">
        <v>80017210727</v>
      </c>
      <c r="D1813" s="230" t="s">
        <v>3261</v>
      </c>
      <c r="E1813" s="243">
        <v>8</v>
      </c>
      <c r="G1813" s="2" t="s">
        <v>3254</v>
      </c>
      <c r="H1813" s="230"/>
      <c r="I1813" s="233" t="s">
        <v>3254</v>
      </c>
      <c r="J1813" s="236">
        <v>16279.36</v>
      </c>
      <c r="K1813" s="230" t="s">
        <v>3249</v>
      </c>
      <c r="L1813" s="240">
        <v>0</v>
      </c>
    </row>
    <row r="1814" spans="1:12">
      <c r="A1814" s="244"/>
      <c r="B1814" s="247"/>
      <c r="C1814" s="231"/>
      <c r="D1814" s="231"/>
      <c r="E1814" s="244"/>
      <c r="G1814" s="2" t="s">
        <v>3255</v>
      </c>
      <c r="H1814" s="231"/>
      <c r="I1814" s="234"/>
      <c r="J1814" s="236"/>
      <c r="K1814" s="231"/>
      <c r="L1814" s="241"/>
    </row>
    <row r="1815" spans="1:12">
      <c r="A1815" s="244"/>
      <c r="B1815" s="247"/>
      <c r="C1815" s="231"/>
      <c r="D1815" s="231"/>
      <c r="E1815" s="244"/>
      <c r="G1815" s="2" t="s">
        <v>3256</v>
      </c>
      <c r="H1815" s="231"/>
      <c r="I1815" s="234"/>
      <c r="J1815" s="236"/>
      <c r="K1815" s="231"/>
      <c r="L1815" s="241"/>
    </row>
    <row r="1816" spans="1:12">
      <c r="A1816" s="244"/>
      <c r="B1816" s="247"/>
      <c r="C1816" s="231"/>
      <c r="D1816" s="231"/>
      <c r="E1816" s="244"/>
      <c r="G1816" s="2" t="s">
        <v>3257</v>
      </c>
      <c r="H1816" s="231"/>
      <c r="I1816" s="234"/>
      <c r="J1816" s="236"/>
      <c r="K1816" s="231"/>
      <c r="L1816" s="241"/>
    </row>
    <row r="1817" spans="1:12">
      <c r="A1817" s="245"/>
      <c r="B1817" s="248"/>
      <c r="C1817" s="232"/>
      <c r="D1817" s="232"/>
      <c r="E1817" s="245"/>
      <c r="G1817" s="2" t="s">
        <v>3258</v>
      </c>
      <c r="H1817" s="232"/>
      <c r="I1817" s="235"/>
      <c r="J1817" s="236"/>
      <c r="K1817" s="232"/>
      <c r="L1817" s="242"/>
    </row>
    <row r="1818" spans="1:12" ht="25.5">
      <c r="A1818" s="1">
        <v>691</v>
      </c>
      <c r="B1818" s="46" t="s">
        <v>3262</v>
      </c>
      <c r="C1818" s="28">
        <v>80017210727</v>
      </c>
      <c r="D1818" s="2" t="s">
        <v>3263</v>
      </c>
      <c r="E1818" s="1">
        <v>23</v>
      </c>
      <c r="F1818" s="2">
        <v>1941770719</v>
      </c>
      <c r="G1818" s="2" t="s">
        <v>3265</v>
      </c>
      <c r="H1818" s="2" t="s">
        <v>3264</v>
      </c>
      <c r="I1818" s="184" t="s">
        <v>3265</v>
      </c>
      <c r="J1818" s="149">
        <v>76761.09</v>
      </c>
      <c r="K1818" s="2" t="s">
        <v>3234</v>
      </c>
      <c r="L1818" s="205">
        <v>76761.09</v>
      </c>
    </row>
    <row r="1819" spans="1:12" ht="25.5">
      <c r="A1819" s="1">
        <v>692</v>
      </c>
      <c r="B1819" s="46" t="s">
        <v>3266</v>
      </c>
      <c r="C1819" s="28">
        <v>80017210727</v>
      </c>
      <c r="D1819" s="2" t="s">
        <v>3267</v>
      </c>
      <c r="E1819" s="1">
        <v>23</v>
      </c>
      <c r="F1819" s="2">
        <v>3309640757</v>
      </c>
      <c r="G1819" s="2" t="s">
        <v>3269</v>
      </c>
      <c r="H1819" s="2" t="s">
        <v>3268</v>
      </c>
      <c r="I1819" s="184" t="s">
        <v>3269</v>
      </c>
      <c r="J1819" s="149">
        <v>196347.8</v>
      </c>
      <c r="K1819" s="2" t="s">
        <v>3234</v>
      </c>
      <c r="L1819" s="205">
        <v>196347.8</v>
      </c>
    </row>
    <row r="1820" spans="1:12">
      <c r="A1820" s="1">
        <v>693</v>
      </c>
      <c r="B1820" s="168" t="s">
        <v>255</v>
      </c>
      <c r="C1820" s="28">
        <v>80021210721</v>
      </c>
      <c r="D1820" s="2" t="s">
        <v>3270</v>
      </c>
      <c r="E1820" s="1">
        <v>23</v>
      </c>
      <c r="F1820" s="2" t="s">
        <v>3271</v>
      </c>
      <c r="G1820" s="2" t="s">
        <v>3272</v>
      </c>
      <c r="H1820" s="2">
        <v>1253800724</v>
      </c>
      <c r="I1820" s="184" t="s">
        <v>3272</v>
      </c>
      <c r="J1820" s="149">
        <v>336.36</v>
      </c>
      <c r="L1820" s="205">
        <v>336.36</v>
      </c>
    </row>
    <row r="1821" spans="1:12" ht="25.5">
      <c r="A1821" s="1">
        <v>694</v>
      </c>
      <c r="B1821" s="168" t="s">
        <v>255</v>
      </c>
      <c r="C1821" s="28">
        <v>80021210721</v>
      </c>
      <c r="D1821" s="2" t="s">
        <v>3273</v>
      </c>
      <c r="E1821" s="1">
        <v>23</v>
      </c>
      <c r="F1821" s="2" t="s">
        <v>3274</v>
      </c>
      <c r="G1821" s="2" t="s">
        <v>3275</v>
      </c>
      <c r="H1821" s="2" t="s">
        <v>3274</v>
      </c>
      <c r="I1821" s="184" t="s">
        <v>3275</v>
      </c>
      <c r="J1821" s="149">
        <v>225</v>
      </c>
      <c r="L1821" s="205">
        <f t="shared" ref="L1821:L1826" si="0">J1821</f>
        <v>225</v>
      </c>
    </row>
    <row r="1822" spans="1:12" ht="25.5">
      <c r="A1822" s="1">
        <v>695</v>
      </c>
      <c r="B1822" s="168" t="s">
        <v>255</v>
      </c>
      <c r="C1822" s="28">
        <v>80021210721</v>
      </c>
      <c r="D1822" s="2" t="s">
        <v>3276</v>
      </c>
      <c r="E1822" s="1">
        <v>23</v>
      </c>
      <c r="F1822" s="2" t="s">
        <v>3277</v>
      </c>
      <c r="G1822" s="2" t="s">
        <v>3278</v>
      </c>
      <c r="H1822" s="2" t="s">
        <v>3277</v>
      </c>
      <c r="I1822" s="184" t="s">
        <v>3278</v>
      </c>
      <c r="J1822" s="149">
        <v>290.91000000000003</v>
      </c>
      <c r="L1822" s="205">
        <f t="shared" si="0"/>
        <v>290.91000000000003</v>
      </c>
    </row>
    <row r="1823" spans="1:12" ht="51">
      <c r="A1823" s="1">
        <v>696</v>
      </c>
      <c r="B1823" s="168" t="s">
        <v>255</v>
      </c>
      <c r="C1823" s="28">
        <v>80021210721</v>
      </c>
      <c r="D1823" s="2" t="s">
        <v>3279</v>
      </c>
      <c r="E1823" s="1">
        <v>23</v>
      </c>
      <c r="F1823" s="2" t="s">
        <v>3280</v>
      </c>
      <c r="G1823" s="2" t="s">
        <v>3281</v>
      </c>
      <c r="H1823" s="2">
        <v>924810724</v>
      </c>
      <c r="I1823" s="184" t="s">
        <v>3281</v>
      </c>
      <c r="J1823" s="149">
        <v>525.74</v>
      </c>
      <c r="L1823" s="205">
        <f t="shared" si="0"/>
        <v>525.74</v>
      </c>
    </row>
    <row r="1824" spans="1:12">
      <c r="A1824" s="243">
        <v>697</v>
      </c>
      <c r="B1824" s="249" t="s">
        <v>255</v>
      </c>
      <c r="C1824" s="230">
        <v>80021210721</v>
      </c>
      <c r="D1824" s="230" t="s">
        <v>3282</v>
      </c>
      <c r="E1824" s="243">
        <v>8</v>
      </c>
      <c r="F1824" s="2">
        <v>7212440726</v>
      </c>
      <c r="G1824" s="2" t="s">
        <v>3283</v>
      </c>
      <c r="H1824" s="2">
        <v>7212440726</v>
      </c>
      <c r="I1824" s="184" t="s">
        <v>3283</v>
      </c>
      <c r="J1824" s="149">
        <v>500</v>
      </c>
      <c r="K1824" s="25"/>
      <c r="L1824" s="205">
        <f t="shared" si="0"/>
        <v>500</v>
      </c>
    </row>
    <row r="1825" spans="1:12">
      <c r="A1825" s="245"/>
      <c r="B1825" s="250"/>
      <c r="C1825" s="232"/>
      <c r="D1825" s="232"/>
      <c r="E1825" s="245"/>
      <c r="F1825" s="2" t="s">
        <v>273</v>
      </c>
      <c r="G1825" s="2" t="s">
        <v>3284</v>
      </c>
      <c r="H1825" s="2" t="s">
        <v>273</v>
      </c>
      <c r="I1825" s="184" t="s">
        <v>3284</v>
      </c>
      <c r="J1825" s="149">
        <v>300</v>
      </c>
      <c r="K1825" s="4"/>
      <c r="L1825" s="205">
        <f t="shared" si="0"/>
        <v>300</v>
      </c>
    </row>
    <row r="1826" spans="1:12" ht="25.5">
      <c r="A1826" s="1">
        <v>698</v>
      </c>
      <c r="B1826" s="168" t="s">
        <v>255</v>
      </c>
      <c r="C1826" s="28">
        <v>80021210721</v>
      </c>
      <c r="D1826" s="2" t="s">
        <v>3285</v>
      </c>
      <c r="E1826" s="1">
        <v>23</v>
      </c>
      <c r="F1826" s="2">
        <v>2705901201</v>
      </c>
      <c r="G1826" s="2" t="s">
        <v>3286</v>
      </c>
      <c r="H1826" s="2">
        <v>2705901201</v>
      </c>
      <c r="I1826" s="184" t="s">
        <v>3286</v>
      </c>
      <c r="J1826" s="149">
        <v>455.15</v>
      </c>
      <c r="L1826" s="205">
        <f t="shared" si="0"/>
        <v>455.15</v>
      </c>
    </row>
    <row r="1827" spans="1:12">
      <c r="A1827" s="243">
        <v>699</v>
      </c>
      <c r="B1827" s="246" t="s">
        <v>256</v>
      </c>
      <c r="C1827" s="230">
        <v>80021210721</v>
      </c>
      <c r="D1827" s="230" t="s">
        <v>257</v>
      </c>
      <c r="E1827" s="243">
        <v>8</v>
      </c>
      <c r="G1827" s="2" t="s">
        <v>258</v>
      </c>
      <c r="H1827" s="230">
        <v>2185320740</v>
      </c>
      <c r="I1827" s="233" t="s">
        <v>259</v>
      </c>
      <c r="J1827" s="236">
        <v>1750</v>
      </c>
      <c r="K1827" s="230"/>
      <c r="L1827" s="240">
        <v>1750</v>
      </c>
    </row>
    <row r="1828" spans="1:12">
      <c r="A1828" s="244"/>
      <c r="B1828" s="247"/>
      <c r="C1828" s="231"/>
      <c r="D1828" s="231"/>
      <c r="E1828" s="244"/>
      <c r="G1828" s="2" t="s">
        <v>260</v>
      </c>
      <c r="H1828" s="231"/>
      <c r="I1828" s="234"/>
      <c r="J1828" s="236"/>
      <c r="K1828" s="231"/>
      <c r="L1828" s="241"/>
    </row>
    <row r="1829" spans="1:12">
      <c r="A1829" s="244"/>
      <c r="B1829" s="247"/>
      <c r="C1829" s="231"/>
      <c r="D1829" s="231"/>
      <c r="E1829" s="244"/>
      <c r="G1829" s="2" t="s">
        <v>261</v>
      </c>
      <c r="H1829" s="231"/>
      <c r="I1829" s="234"/>
      <c r="J1829" s="236"/>
      <c r="K1829" s="231"/>
      <c r="L1829" s="241"/>
    </row>
    <row r="1830" spans="1:12">
      <c r="A1830" s="244"/>
      <c r="B1830" s="247"/>
      <c r="C1830" s="231"/>
      <c r="D1830" s="231"/>
      <c r="E1830" s="244"/>
      <c r="G1830" s="2" t="s">
        <v>262</v>
      </c>
      <c r="H1830" s="231"/>
      <c r="I1830" s="234"/>
      <c r="J1830" s="236"/>
      <c r="K1830" s="231"/>
      <c r="L1830" s="241"/>
    </row>
    <row r="1831" spans="1:12">
      <c r="A1831" s="244"/>
      <c r="B1831" s="247"/>
      <c r="C1831" s="231"/>
      <c r="D1831" s="231"/>
      <c r="E1831" s="244"/>
      <c r="G1831" s="2" t="s">
        <v>263</v>
      </c>
      <c r="H1831" s="231"/>
      <c r="I1831" s="234"/>
      <c r="J1831" s="236"/>
      <c r="K1831" s="231"/>
      <c r="L1831" s="241"/>
    </row>
    <row r="1832" spans="1:12">
      <c r="A1832" s="244"/>
      <c r="B1832" s="247"/>
      <c r="C1832" s="231"/>
      <c r="D1832" s="231"/>
      <c r="E1832" s="244"/>
      <c r="G1832" s="2" t="s">
        <v>264</v>
      </c>
      <c r="H1832" s="231"/>
      <c r="I1832" s="234"/>
      <c r="J1832" s="236"/>
      <c r="K1832" s="231"/>
      <c r="L1832" s="241"/>
    </row>
    <row r="1833" spans="1:12">
      <c r="A1833" s="244"/>
      <c r="B1833" s="247"/>
      <c r="C1833" s="231"/>
      <c r="D1833" s="231"/>
      <c r="E1833" s="244"/>
      <c r="G1833" s="2" t="s">
        <v>265</v>
      </c>
      <c r="H1833" s="231"/>
      <c r="I1833" s="234"/>
      <c r="J1833" s="236"/>
      <c r="K1833" s="231"/>
      <c r="L1833" s="241"/>
    </row>
    <row r="1834" spans="1:12">
      <c r="A1834" s="244"/>
      <c r="B1834" s="247"/>
      <c r="C1834" s="231"/>
      <c r="D1834" s="231"/>
      <c r="E1834" s="244"/>
      <c r="G1834" s="2" t="s">
        <v>266</v>
      </c>
      <c r="H1834" s="231"/>
      <c r="I1834" s="234"/>
      <c r="J1834" s="236"/>
      <c r="K1834" s="231"/>
      <c r="L1834" s="241"/>
    </row>
    <row r="1835" spans="1:12">
      <c r="A1835" s="244"/>
      <c r="B1835" s="247"/>
      <c r="C1835" s="231"/>
      <c r="D1835" s="231"/>
      <c r="E1835" s="244"/>
      <c r="G1835" s="2" t="s">
        <v>267</v>
      </c>
      <c r="H1835" s="231"/>
      <c r="I1835" s="234"/>
      <c r="J1835" s="236"/>
      <c r="K1835" s="231"/>
      <c r="L1835" s="241"/>
    </row>
    <row r="1836" spans="1:12">
      <c r="A1836" s="244"/>
      <c r="B1836" s="247"/>
      <c r="C1836" s="231"/>
      <c r="D1836" s="231"/>
      <c r="E1836" s="244"/>
      <c r="G1836" s="2" t="s">
        <v>268</v>
      </c>
      <c r="H1836" s="231"/>
      <c r="I1836" s="234"/>
      <c r="J1836" s="236"/>
      <c r="K1836" s="231"/>
      <c r="L1836" s="241"/>
    </row>
    <row r="1837" spans="1:12">
      <c r="A1837" s="245"/>
      <c r="B1837" s="248"/>
      <c r="C1837" s="232"/>
      <c r="D1837" s="232"/>
      <c r="E1837" s="245"/>
      <c r="G1837" s="2" t="s">
        <v>269</v>
      </c>
      <c r="H1837" s="232"/>
      <c r="I1837" s="235"/>
      <c r="J1837" s="236"/>
      <c r="K1837" s="232"/>
      <c r="L1837" s="242"/>
    </row>
    <row r="1838" spans="1:12" ht="25.5">
      <c r="A1838" s="1">
        <v>700</v>
      </c>
      <c r="B1838" s="168" t="s">
        <v>255</v>
      </c>
      <c r="C1838" s="28">
        <v>80021210721</v>
      </c>
      <c r="D1838" s="2" t="s">
        <v>270</v>
      </c>
      <c r="E1838" s="1">
        <v>23</v>
      </c>
      <c r="F1838" s="2">
        <v>10209790152</v>
      </c>
      <c r="G1838" s="2" t="s">
        <v>271</v>
      </c>
      <c r="H1838" s="2">
        <v>10209790152</v>
      </c>
      <c r="I1838" s="184" t="s">
        <v>271</v>
      </c>
      <c r="J1838" s="149">
        <v>2100</v>
      </c>
      <c r="L1838" s="205">
        <v>2100</v>
      </c>
    </row>
    <row r="1839" spans="1:12">
      <c r="A1839" s="243">
        <v>701</v>
      </c>
      <c r="B1839" s="249" t="s">
        <v>255</v>
      </c>
      <c r="C1839" s="230">
        <v>80021210721</v>
      </c>
      <c r="D1839" s="230" t="s">
        <v>272</v>
      </c>
      <c r="E1839" s="243">
        <v>23</v>
      </c>
      <c r="F1839" s="2">
        <v>7212440726</v>
      </c>
      <c r="G1839" s="2" t="s">
        <v>3283</v>
      </c>
      <c r="H1839" s="2">
        <v>7212440726</v>
      </c>
      <c r="I1839" s="184" t="s">
        <v>3283</v>
      </c>
      <c r="J1839" s="149">
        <v>96</v>
      </c>
      <c r="K1839" s="25"/>
      <c r="L1839" s="205">
        <v>96</v>
      </c>
    </row>
    <row r="1840" spans="1:12">
      <c r="A1840" s="245"/>
      <c r="B1840" s="250"/>
      <c r="C1840" s="232"/>
      <c r="D1840" s="232"/>
      <c r="E1840" s="245"/>
      <c r="F1840" s="2" t="s">
        <v>273</v>
      </c>
      <c r="G1840" s="2" t="s">
        <v>3284</v>
      </c>
      <c r="H1840" s="2" t="s">
        <v>273</v>
      </c>
      <c r="I1840" s="184" t="s">
        <v>3284</v>
      </c>
      <c r="J1840" s="149">
        <v>240</v>
      </c>
      <c r="K1840" s="4"/>
      <c r="L1840" s="205">
        <v>240</v>
      </c>
    </row>
    <row r="1841" spans="1:12" ht="51">
      <c r="A1841" s="1">
        <v>702</v>
      </c>
      <c r="B1841" s="168" t="s">
        <v>255</v>
      </c>
      <c r="C1841" s="28">
        <v>80021210721</v>
      </c>
      <c r="D1841" s="2" t="s">
        <v>274</v>
      </c>
      <c r="E1841" s="1">
        <v>23</v>
      </c>
      <c r="F1841" s="2">
        <v>924810724</v>
      </c>
      <c r="G1841" s="2" t="s">
        <v>3281</v>
      </c>
      <c r="H1841" s="2">
        <v>924810724</v>
      </c>
      <c r="I1841" s="184" t="s">
        <v>3281</v>
      </c>
      <c r="J1841" s="149">
        <v>400</v>
      </c>
      <c r="L1841" s="205">
        <v>400</v>
      </c>
    </row>
    <row r="1842" spans="1:12" ht="38.25">
      <c r="A1842" s="1">
        <v>703</v>
      </c>
      <c r="B1842" s="168" t="s">
        <v>255</v>
      </c>
      <c r="C1842" s="28">
        <v>80021210721</v>
      </c>
      <c r="D1842" s="2" t="s">
        <v>275</v>
      </c>
      <c r="E1842" s="1">
        <v>23</v>
      </c>
      <c r="F1842" s="2">
        <v>947380739</v>
      </c>
      <c r="G1842" s="2" t="s">
        <v>276</v>
      </c>
      <c r="H1842" s="2">
        <v>947380739</v>
      </c>
      <c r="I1842" s="184" t="s">
        <v>276</v>
      </c>
      <c r="J1842" s="149">
        <v>290.91000000000003</v>
      </c>
      <c r="L1842" s="205">
        <v>290.91000000000003</v>
      </c>
    </row>
    <row r="1843" spans="1:12">
      <c r="A1843" s="243">
        <v>704</v>
      </c>
      <c r="B1843" s="246" t="s">
        <v>255</v>
      </c>
      <c r="C1843" s="230">
        <v>80021210721</v>
      </c>
      <c r="D1843" s="230" t="s">
        <v>277</v>
      </c>
      <c r="E1843" s="243">
        <v>23</v>
      </c>
      <c r="F1843" s="2">
        <v>7212440726</v>
      </c>
      <c r="G1843" s="2" t="s">
        <v>3283</v>
      </c>
      <c r="H1843" s="2">
        <v>7212440726</v>
      </c>
      <c r="I1843" s="184" t="s">
        <v>3283</v>
      </c>
      <c r="J1843" s="149">
        <v>100</v>
      </c>
      <c r="K1843" s="25"/>
      <c r="L1843" s="205">
        <v>100</v>
      </c>
    </row>
    <row r="1844" spans="1:12">
      <c r="A1844" s="245"/>
      <c r="B1844" s="248"/>
      <c r="C1844" s="232"/>
      <c r="D1844" s="232"/>
      <c r="E1844" s="245"/>
      <c r="F1844" s="2" t="s">
        <v>273</v>
      </c>
      <c r="G1844" s="2" t="s">
        <v>3284</v>
      </c>
      <c r="H1844" s="2" t="s">
        <v>273</v>
      </c>
      <c r="I1844" s="184" t="s">
        <v>3284</v>
      </c>
      <c r="J1844" s="149">
        <v>96</v>
      </c>
      <c r="K1844" s="4"/>
      <c r="L1844" s="205">
        <v>96</v>
      </c>
    </row>
    <row r="1845" spans="1:12" ht="25.5">
      <c r="A1845" s="1">
        <v>705</v>
      </c>
      <c r="B1845" s="168" t="s">
        <v>255</v>
      </c>
      <c r="C1845" s="28">
        <v>80021210721</v>
      </c>
      <c r="D1845" s="2" t="s">
        <v>278</v>
      </c>
      <c r="E1845" s="1">
        <v>23</v>
      </c>
      <c r="F1845" s="2">
        <v>924810724</v>
      </c>
      <c r="G1845" s="2" t="s">
        <v>3281</v>
      </c>
      <c r="H1845" s="2">
        <v>924810724</v>
      </c>
      <c r="I1845" s="184" t="s">
        <v>3281</v>
      </c>
      <c r="J1845" s="149">
        <v>440</v>
      </c>
      <c r="L1845" s="205">
        <v>440</v>
      </c>
    </row>
    <row r="1846" spans="1:12" ht="25.5">
      <c r="A1846" s="1">
        <v>706</v>
      </c>
      <c r="B1846" s="168" t="s">
        <v>255</v>
      </c>
      <c r="C1846" s="28">
        <v>80021210721</v>
      </c>
      <c r="D1846" s="2" t="s">
        <v>279</v>
      </c>
      <c r="E1846" s="1">
        <v>23</v>
      </c>
      <c r="F1846" s="2">
        <v>2705901201</v>
      </c>
      <c r="G1846" s="2" t="s">
        <v>3286</v>
      </c>
      <c r="H1846" s="2">
        <v>2705901201</v>
      </c>
      <c r="I1846" s="184" t="s">
        <v>3286</v>
      </c>
      <c r="J1846" s="149">
        <v>344.6</v>
      </c>
      <c r="L1846" s="205">
        <v>344.6</v>
      </c>
    </row>
    <row r="1847" spans="1:12">
      <c r="A1847" s="243">
        <v>707</v>
      </c>
      <c r="B1847" s="246" t="s">
        <v>255</v>
      </c>
      <c r="C1847" s="230">
        <v>80021210721</v>
      </c>
      <c r="D1847" s="230" t="s">
        <v>280</v>
      </c>
      <c r="E1847" s="243">
        <v>23</v>
      </c>
      <c r="F1847" s="2">
        <v>7212440726</v>
      </c>
      <c r="G1847" s="2" t="s">
        <v>3283</v>
      </c>
      <c r="H1847" s="2">
        <v>7212440726</v>
      </c>
      <c r="I1847" s="184" t="s">
        <v>3283</v>
      </c>
      <c r="J1847" s="149">
        <v>1000</v>
      </c>
      <c r="L1847" s="205">
        <v>1000</v>
      </c>
    </row>
    <row r="1848" spans="1:12">
      <c r="A1848" s="245"/>
      <c r="B1848" s="248"/>
      <c r="C1848" s="232"/>
      <c r="D1848" s="232"/>
      <c r="E1848" s="245"/>
      <c r="F1848" s="2" t="s">
        <v>273</v>
      </c>
      <c r="G1848" s="2" t="s">
        <v>3284</v>
      </c>
      <c r="H1848" s="2" t="s">
        <v>273</v>
      </c>
      <c r="I1848" s="184" t="s">
        <v>3284</v>
      </c>
      <c r="J1848" s="149">
        <v>960</v>
      </c>
      <c r="L1848" s="205">
        <v>960</v>
      </c>
    </row>
    <row r="1849" spans="1:12" ht="51">
      <c r="A1849" s="1">
        <v>708</v>
      </c>
      <c r="B1849" s="168" t="s">
        <v>255</v>
      </c>
      <c r="C1849" s="28">
        <v>80021210721</v>
      </c>
      <c r="D1849" s="2" t="s">
        <v>281</v>
      </c>
      <c r="E1849" s="1">
        <v>23</v>
      </c>
      <c r="F1849" s="2">
        <v>924810724</v>
      </c>
      <c r="G1849" s="2" t="s">
        <v>3281</v>
      </c>
      <c r="H1849" s="2">
        <v>924810724</v>
      </c>
      <c r="I1849" s="184" t="s">
        <v>3281</v>
      </c>
      <c r="J1849" s="149">
        <v>1400</v>
      </c>
      <c r="L1849" s="205">
        <v>1400</v>
      </c>
    </row>
    <row r="1850" spans="1:12">
      <c r="A1850" s="243">
        <v>709</v>
      </c>
      <c r="B1850" s="246" t="s">
        <v>255</v>
      </c>
      <c r="C1850" s="230">
        <v>80021210721</v>
      </c>
      <c r="D1850" s="230" t="s">
        <v>282</v>
      </c>
      <c r="E1850" s="243">
        <v>23</v>
      </c>
      <c r="F1850" s="2">
        <v>7212440726</v>
      </c>
      <c r="G1850" s="2" t="s">
        <v>3283</v>
      </c>
      <c r="H1850" s="2">
        <v>7212440726</v>
      </c>
      <c r="I1850" s="184" t="s">
        <v>3283</v>
      </c>
      <c r="J1850" s="149">
        <v>400</v>
      </c>
      <c r="K1850" s="25"/>
      <c r="L1850" s="205">
        <v>400</v>
      </c>
    </row>
    <row r="1851" spans="1:12">
      <c r="A1851" s="245"/>
      <c r="B1851" s="248"/>
      <c r="C1851" s="232"/>
      <c r="D1851" s="232"/>
      <c r="E1851" s="245"/>
      <c r="F1851" s="2" t="s">
        <v>273</v>
      </c>
      <c r="G1851" s="2" t="s">
        <v>3284</v>
      </c>
      <c r="H1851" s="2" t="s">
        <v>273</v>
      </c>
      <c r="I1851" s="184" t="s">
        <v>3284</v>
      </c>
      <c r="J1851" s="149">
        <v>200</v>
      </c>
      <c r="K1851" s="4"/>
      <c r="L1851" s="205">
        <v>200</v>
      </c>
    </row>
    <row r="1852" spans="1:12" ht="38.25">
      <c r="A1852" s="1">
        <v>710</v>
      </c>
      <c r="B1852" s="168" t="s">
        <v>255</v>
      </c>
      <c r="C1852" s="28">
        <v>80021210721</v>
      </c>
      <c r="D1852" s="2" t="s">
        <v>283</v>
      </c>
      <c r="E1852" s="1">
        <v>23</v>
      </c>
      <c r="F1852" s="2">
        <v>924810724</v>
      </c>
      <c r="G1852" s="2" t="s">
        <v>3281</v>
      </c>
      <c r="H1852" s="2">
        <v>924810724</v>
      </c>
      <c r="I1852" s="184" t="s">
        <v>3281</v>
      </c>
      <c r="J1852" s="149">
        <v>325</v>
      </c>
      <c r="L1852" s="205">
        <v>325</v>
      </c>
    </row>
    <row r="1853" spans="1:12" ht="25.5">
      <c r="A1853" s="1">
        <v>711</v>
      </c>
      <c r="B1853" s="168" t="s">
        <v>255</v>
      </c>
      <c r="C1853" s="28">
        <v>80021210721</v>
      </c>
      <c r="D1853" s="2" t="s">
        <v>284</v>
      </c>
      <c r="E1853" s="1">
        <v>23</v>
      </c>
      <c r="F1853" s="2">
        <v>5408800729</v>
      </c>
      <c r="G1853" s="2" t="s">
        <v>285</v>
      </c>
      <c r="H1853" s="2">
        <v>5408800729</v>
      </c>
      <c r="I1853" s="184" t="s">
        <v>285</v>
      </c>
      <c r="J1853" s="149">
        <v>1000</v>
      </c>
      <c r="L1853" s="205">
        <v>1000</v>
      </c>
    </row>
    <row r="1854" spans="1:12" ht="38.25">
      <c r="A1854" s="1">
        <v>712</v>
      </c>
      <c r="B1854" s="168" t="s">
        <v>255</v>
      </c>
      <c r="C1854" s="28">
        <v>80021210721</v>
      </c>
      <c r="D1854" s="2" t="s">
        <v>286</v>
      </c>
      <c r="E1854" s="1">
        <v>23</v>
      </c>
      <c r="F1854" s="2">
        <v>7212440726</v>
      </c>
      <c r="G1854" s="2" t="s">
        <v>3283</v>
      </c>
      <c r="H1854" s="2">
        <v>7212440726</v>
      </c>
      <c r="I1854" s="184" t="s">
        <v>3283</v>
      </c>
      <c r="J1854" s="149">
        <v>500</v>
      </c>
      <c r="L1854" s="205">
        <v>500</v>
      </c>
    </row>
    <row r="1855" spans="1:12" ht="38.25">
      <c r="A1855" s="1">
        <v>713</v>
      </c>
      <c r="B1855" s="168" t="s">
        <v>255</v>
      </c>
      <c r="C1855" s="28">
        <v>80021210721</v>
      </c>
      <c r="D1855" s="2" t="s">
        <v>287</v>
      </c>
      <c r="E1855" s="1">
        <v>23</v>
      </c>
      <c r="F1855" s="2">
        <v>924810724</v>
      </c>
      <c r="G1855" s="2" t="s">
        <v>3281</v>
      </c>
      <c r="H1855" s="2">
        <v>924810724</v>
      </c>
      <c r="I1855" s="184" t="s">
        <v>3281</v>
      </c>
      <c r="J1855" s="149">
        <v>550</v>
      </c>
      <c r="L1855" s="205">
        <v>550</v>
      </c>
    </row>
    <row r="1856" spans="1:12" ht="25.5">
      <c r="A1856" s="1">
        <v>714</v>
      </c>
      <c r="B1856" s="168" t="s">
        <v>255</v>
      </c>
      <c r="C1856" s="28">
        <v>80021210721</v>
      </c>
      <c r="D1856" s="2" t="s">
        <v>288</v>
      </c>
      <c r="E1856" s="1">
        <v>23</v>
      </c>
      <c r="F1856" s="2">
        <v>6567510729</v>
      </c>
      <c r="G1856" s="2" t="s">
        <v>289</v>
      </c>
      <c r="H1856" s="2">
        <v>6567510729</v>
      </c>
      <c r="I1856" s="184" t="s">
        <v>289</v>
      </c>
      <c r="J1856" s="149">
        <v>1146.07</v>
      </c>
      <c r="L1856" s="205">
        <v>1146.07</v>
      </c>
    </row>
    <row r="1857" spans="1:12" ht="25.5">
      <c r="A1857" s="1">
        <v>715</v>
      </c>
      <c r="B1857" s="168" t="s">
        <v>255</v>
      </c>
      <c r="C1857" s="28">
        <v>80021210721</v>
      </c>
      <c r="D1857" s="2" t="s">
        <v>290</v>
      </c>
      <c r="E1857" s="1">
        <v>23</v>
      </c>
      <c r="F1857" s="2">
        <v>5477110729</v>
      </c>
      <c r="G1857" s="2" t="s">
        <v>291</v>
      </c>
      <c r="H1857" s="2">
        <v>5477110729</v>
      </c>
      <c r="I1857" s="184" t="s">
        <v>291</v>
      </c>
      <c r="J1857" s="149">
        <v>249.26</v>
      </c>
      <c r="L1857" s="205">
        <v>249.26</v>
      </c>
    </row>
    <row r="1858" spans="1:12">
      <c r="A1858" s="243">
        <v>716</v>
      </c>
      <c r="B1858" s="246" t="s">
        <v>292</v>
      </c>
      <c r="C1858" s="230">
        <v>80017210727</v>
      </c>
      <c r="D1858" s="230" t="s">
        <v>293</v>
      </c>
      <c r="E1858" s="243">
        <v>8</v>
      </c>
      <c r="F1858" s="2" t="s">
        <v>629</v>
      </c>
      <c r="G1858" s="2" t="s">
        <v>294</v>
      </c>
      <c r="H1858" s="230" t="s">
        <v>3765</v>
      </c>
      <c r="I1858" s="233" t="s">
        <v>295</v>
      </c>
      <c r="J1858" s="236">
        <v>2695</v>
      </c>
      <c r="K1858" s="230"/>
      <c r="L1858" s="240">
        <v>2845</v>
      </c>
    </row>
    <row r="1859" spans="1:12">
      <c r="A1859" s="244"/>
      <c r="B1859" s="247"/>
      <c r="C1859" s="231"/>
      <c r="D1859" s="231"/>
      <c r="E1859" s="244"/>
      <c r="F1859" s="2" t="s">
        <v>296</v>
      </c>
      <c r="G1859" s="2" t="s">
        <v>297</v>
      </c>
      <c r="H1859" s="231"/>
      <c r="I1859" s="234"/>
      <c r="J1859" s="236"/>
      <c r="K1859" s="231"/>
      <c r="L1859" s="241"/>
    </row>
    <row r="1860" spans="1:12">
      <c r="A1860" s="244"/>
      <c r="B1860" s="247"/>
      <c r="C1860" s="231"/>
      <c r="D1860" s="231"/>
      <c r="E1860" s="244"/>
      <c r="F1860" s="2" t="s">
        <v>298</v>
      </c>
      <c r="G1860" s="2" t="s">
        <v>299</v>
      </c>
      <c r="H1860" s="231"/>
      <c r="I1860" s="234"/>
      <c r="J1860" s="236"/>
      <c r="K1860" s="231"/>
      <c r="L1860" s="241"/>
    </row>
    <row r="1861" spans="1:12">
      <c r="A1861" s="244"/>
      <c r="B1861" s="247"/>
      <c r="C1861" s="231"/>
      <c r="D1861" s="231"/>
      <c r="E1861" s="244"/>
      <c r="F1861" s="2" t="s">
        <v>631</v>
      </c>
      <c r="G1861" s="2" t="s">
        <v>300</v>
      </c>
      <c r="H1861" s="231"/>
      <c r="I1861" s="234"/>
      <c r="J1861" s="236"/>
      <c r="K1861" s="231"/>
      <c r="L1861" s="241"/>
    </row>
    <row r="1862" spans="1:12">
      <c r="A1862" s="244"/>
      <c r="B1862" s="247"/>
      <c r="C1862" s="231"/>
      <c r="D1862" s="231"/>
      <c r="E1862" s="244"/>
      <c r="F1862" s="2" t="s">
        <v>3752</v>
      </c>
      <c r="G1862" s="2" t="s">
        <v>301</v>
      </c>
      <c r="H1862" s="231"/>
      <c r="I1862" s="234"/>
      <c r="J1862" s="236"/>
      <c r="K1862" s="231"/>
      <c r="L1862" s="241"/>
    </row>
    <row r="1863" spans="1:12">
      <c r="A1863" s="244"/>
      <c r="B1863" s="247"/>
      <c r="C1863" s="231"/>
      <c r="D1863" s="231"/>
      <c r="E1863" s="244"/>
      <c r="F1863" s="2" t="s">
        <v>2058</v>
      </c>
      <c r="G1863" s="2" t="s">
        <v>302</v>
      </c>
      <c r="H1863" s="231"/>
      <c r="I1863" s="234"/>
      <c r="J1863" s="236"/>
      <c r="K1863" s="231"/>
      <c r="L1863" s="241"/>
    </row>
    <row r="1864" spans="1:12">
      <c r="A1864" s="244"/>
      <c r="B1864" s="247"/>
      <c r="C1864" s="231"/>
      <c r="D1864" s="231"/>
      <c r="E1864" s="244"/>
      <c r="F1864" s="2" t="s">
        <v>303</v>
      </c>
      <c r="G1864" s="2" t="s">
        <v>304</v>
      </c>
      <c r="H1864" s="231"/>
      <c r="I1864" s="234"/>
      <c r="J1864" s="236"/>
      <c r="K1864" s="231"/>
      <c r="L1864" s="241"/>
    </row>
    <row r="1865" spans="1:12">
      <c r="A1865" s="244"/>
      <c r="B1865" s="247"/>
      <c r="C1865" s="231"/>
      <c r="D1865" s="231"/>
      <c r="E1865" s="244"/>
      <c r="F1865" s="2" t="s">
        <v>305</v>
      </c>
      <c r="G1865" s="2" t="s">
        <v>306</v>
      </c>
      <c r="H1865" s="231"/>
      <c r="I1865" s="234"/>
      <c r="J1865" s="236"/>
      <c r="K1865" s="231"/>
      <c r="L1865" s="241"/>
    </row>
    <row r="1866" spans="1:12">
      <c r="A1866" s="244"/>
      <c r="B1866" s="247"/>
      <c r="C1866" s="231"/>
      <c r="D1866" s="231"/>
      <c r="E1866" s="244"/>
      <c r="F1866" s="2" t="s">
        <v>3339</v>
      </c>
      <c r="G1866" s="2" t="s">
        <v>307</v>
      </c>
      <c r="H1866" s="231"/>
      <c r="I1866" s="234"/>
      <c r="J1866" s="236"/>
      <c r="K1866" s="231"/>
      <c r="L1866" s="241"/>
    </row>
    <row r="1867" spans="1:12">
      <c r="A1867" s="244"/>
      <c r="B1867" s="247"/>
      <c r="C1867" s="231"/>
      <c r="D1867" s="231"/>
      <c r="E1867" s="244"/>
      <c r="F1867" s="2" t="s">
        <v>2050</v>
      </c>
      <c r="G1867" s="2" t="s">
        <v>308</v>
      </c>
      <c r="H1867" s="231"/>
      <c r="I1867" s="234"/>
      <c r="J1867" s="236"/>
      <c r="K1867" s="231"/>
      <c r="L1867" s="241"/>
    </row>
    <row r="1868" spans="1:12">
      <c r="A1868" s="244"/>
      <c r="B1868" s="247"/>
      <c r="C1868" s="231"/>
      <c r="D1868" s="231"/>
      <c r="E1868" s="244"/>
      <c r="F1868" s="2" t="s">
        <v>309</v>
      </c>
      <c r="G1868" s="2" t="s">
        <v>310</v>
      </c>
      <c r="H1868" s="231"/>
      <c r="I1868" s="234"/>
      <c r="J1868" s="236"/>
      <c r="K1868" s="231"/>
      <c r="L1868" s="241"/>
    </row>
    <row r="1869" spans="1:12">
      <c r="A1869" s="244"/>
      <c r="B1869" s="247"/>
      <c r="C1869" s="231"/>
      <c r="D1869" s="231"/>
      <c r="E1869" s="244"/>
      <c r="F1869" s="2" t="s">
        <v>311</v>
      </c>
      <c r="G1869" s="2" t="s">
        <v>312</v>
      </c>
      <c r="H1869" s="231"/>
      <c r="I1869" s="234"/>
      <c r="J1869" s="236"/>
      <c r="K1869" s="231"/>
      <c r="L1869" s="241"/>
    </row>
    <row r="1870" spans="1:12">
      <c r="A1870" s="244"/>
      <c r="B1870" s="247"/>
      <c r="C1870" s="231"/>
      <c r="D1870" s="231"/>
      <c r="E1870" s="244"/>
      <c r="F1870" s="2" t="s">
        <v>2056</v>
      </c>
      <c r="G1870" s="2" t="s">
        <v>1591</v>
      </c>
      <c r="H1870" s="231"/>
      <c r="I1870" s="234"/>
      <c r="J1870" s="236"/>
      <c r="K1870" s="231"/>
      <c r="L1870" s="241"/>
    </row>
    <row r="1871" spans="1:12">
      <c r="A1871" s="244"/>
      <c r="B1871" s="247"/>
      <c r="C1871" s="231"/>
      <c r="D1871" s="231"/>
      <c r="E1871" s="244"/>
      <c r="F1871" s="2" t="s">
        <v>2048</v>
      </c>
      <c r="G1871" s="2" t="s">
        <v>313</v>
      </c>
      <c r="H1871" s="231"/>
      <c r="I1871" s="234"/>
      <c r="J1871" s="236"/>
      <c r="K1871" s="231"/>
      <c r="L1871" s="241"/>
    </row>
    <row r="1872" spans="1:12">
      <c r="A1872" s="244"/>
      <c r="B1872" s="247"/>
      <c r="C1872" s="231"/>
      <c r="D1872" s="231"/>
      <c r="E1872" s="244"/>
      <c r="F1872" s="2" t="s">
        <v>2083</v>
      </c>
      <c r="G1872" s="2" t="s">
        <v>314</v>
      </c>
      <c r="H1872" s="231"/>
      <c r="I1872" s="234"/>
      <c r="J1872" s="236"/>
      <c r="K1872" s="231"/>
      <c r="L1872" s="241"/>
    </row>
    <row r="1873" spans="1:12">
      <c r="A1873" s="244"/>
      <c r="B1873" s="247"/>
      <c r="C1873" s="231"/>
      <c r="D1873" s="231"/>
      <c r="E1873" s="244"/>
      <c r="F1873" s="2" t="s">
        <v>315</v>
      </c>
      <c r="G1873" s="2" t="s">
        <v>316</v>
      </c>
      <c r="H1873" s="231"/>
      <c r="I1873" s="234"/>
      <c r="J1873" s="236"/>
      <c r="K1873" s="231"/>
      <c r="L1873" s="241"/>
    </row>
    <row r="1874" spans="1:12">
      <c r="A1874" s="244"/>
      <c r="B1874" s="247"/>
      <c r="C1874" s="231"/>
      <c r="D1874" s="231"/>
      <c r="E1874" s="244"/>
      <c r="F1874" s="2" t="s">
        <v>3765</v>
      </c>
      <c r="G1874" s="2" t="s">
        <v>295</v>
      </c>
      <c r="H1874" s="231"/>
      <c r="I1874" s="234"/>
      <c r="J1874" s="236"/>
      <c r="K1874" s="231"/>
      <c r="L1874" s="241"/>
    </row>
    <row r="1875" spans="1:12">
      <c r="A1875" s="244"/>
      <c r="B1875" s="247"/>
      <c r="C1875" s="231"/>
      <c r="D1875" s="231"/>
      <c r="E1875" s="244"/>
      <c r="F1875" s="2" t="s">
        <v>317</v>
      </c>
      <c r="G1875" s="2" t="s">
        <v>318</v>
      </c>
      <c r="H1875" s="231"/>
      <c r="I1875" s="234"/>
      <c r="J1875" s="236"/>
      <c r="K1875" s="231"/>
      <c r="L1875" s="241"/>
    </row>
    <row r="1876" spans="1:12">
      <c r="A1876" s="245"/>
      <c r="B1876" s="248"/>
      <c r="C1876" s="232"/>
      <c r="D1876" s="232"/>
      <c r="E1876" s="245"/>
      <c r="F1876" s="2" t="s">
        <v>319</v>
      </c>
      <c r="G1876" s="2" t="s">
        <v>320</v>
      </c>
      <c r="H1876" s="232"/>
      <c r="I1876" s="235"/>
      <c r="J1876" s="236"/>
      <c r="K1876" s="232"/>
      <c r="L1876" s="242"/>
    </row>
    <row r="1877" spans="1:12" ht="51">
      <c r="A1877" s="1">
        <v>717</v>
      </c>
      <c r="B1877" s="46" t="s">
        <v>321</v>
      </c>
      <c r="C1877" s="28">
        <v>80017210727</v>
      </c>
      <c r="D1877" s="2" t="s">
        <v>322</v>
      </c>
      <c r="E1877" s="23">
        <v>8</v>
      </c>
      <c r="F1877" s="2" t="s">
        <v>323</v>
      </c>
      <c r="G1877" s="2" t="s">
        <v>324</v>
      </c>
      <c r="H1877" s="2" t="s">
        <v>323</v>
      </c>
      <c r="I1877" s="184" t="s">
        <v>324</v>
      </c>
      <c r="J1877" s="149">
        <v>37000</v>
      </c>
      <c r="K1877" s="2" t="s">
        <v>325</v>
      </c>
      <c r="L1877" s="205" t="s">
        <v>326</v>
      </c>
    </row>
    <row r="1878" spans="1:12">
      <c r="A1878" s="243">
        <v>718</v>
      </c>
      <c r="B1878" s="246" t="s">
        <v>327</v>
      </c>
      <c r="C1878" s="230">
        <v>80017210727</v>
      </c>
      <c r="D1878" s="230" t="s">
        <v>1719</v>
      </c>
      <c r="E1878" s="243">
        <v>8</v>
      </c>
      <c r="F1878" s="2">
        <v>1580930715</v>
      </c>
      <c r="G1878" s="2" t="s">
        <v>1720</v>
      </c>
      <c r="H1878" s="230" t="s">
        <v>2744</v>
      </c>
      <c r="I1878" s="233" t="s">
        <v>1721</v>
      </c>
      <c r="J1878" s="236">
        <v>39300</v>
      </c>
      <c r="K1878" s="230"/>
      <c r="L1878" s="240">
        <v>15720</v>
      </c>
    </row>
    <row r="1879" spans="1:12">
      <c r="A1879" s="244"/>
      <c r="B1879" s="247"/>
      <c r="C1879" s="231"/>
      <c r="D1879" s="231"/>
      <c r="E1879" s="244"/>
      <c r="F1879" s="2" t="s">
        <v>593</v>
      </c>
      <c r="G1879" s="2" t="s">
        <v>1722</v>
      </c>
      <c r="H1879" s="231"/>
      <c r="I1879" s="234"/>
      <c r="J1879" s="236"/>
      <c r="K1879" s="231"/>
      <c r="L1879" s="241"/>
    </row>
    <row r="1880" spans="1:12">
      <c r="A1880" s="244"/>
      <c r="B1880" s="247"/>
      <c r="C1880" s="231"/>
      <c r="D1880" s="231"/>
      <c r="E1880" s="244"/>
      <c r="F1880" s="2" t="s">
        <v>2744</v>
      </c>
      <c r="G1880" s="2" t="s">
        <v>1721</v>
      </c>
      <c r="H1880" s="231"/>
      <c r="I1880" s="234"/>
      <c r="J1880" s="236"/>
      <c r="K1880" s="231"/>
      <c r="L1880" s="241"/>
    </row>
    <row r="1881" spans="1:12">
      <c r="A1881" s="245"/>
      <c r="B1881" s="248"/>
      <c r="C1881" s="232"/>
      <c r="D1881" s="232"/>
      <c r="E1881" s="245"/>
      <c r="F1881" s="2" t="s">
        <v>2736</v>
      </c>
      <c r="G1881" s="2" t="s">
        <v>1723</v>
      </c>
      <c r="H1881" s="232"/>
      <c r="I1881" s="235"/>
      <c r="J1881" s="236"/>
      <c r="K1881" s="232"/>
      <c r="L1881" s="242"/>
    </row>
    <row r="1882" spans="1:12">
      <c r="A1882" s="243">
        <v>719</v>
      </c>
      <c r="B1882" s="246" t="s">
        <v>1724</v>
      </c>
      <c r="C1882" s="230">
        <v>80017210727</v>
      </c>
      <c r="D1882" s="230" t="s">
        <v>1725</v>
      </c>
      <c r="E1882" s="243">
        <v>8</v>
      </c>
      <c r="F1882" s="2" t="s">
        <v>323</v>
      </c>
      <c r="G1882" s="2" t="s">
        <v>1726</v>
      </c>
      <c r="H1882" s="230" t="s">
        <v>1727</v>
      </c>
      <c r="I1882" s="233" t="s">
        <v>1728</v>
      </c>
      <c r="J1882" s="236">
        <v>65900</v>
      </c>
      <c r="K1882" s="230" t="s">
        <v>1729</v>
      </c>
      <c r="L1882" s="240">
        <v>55131.5</v>
      </c>
    </row>
    <row r="1883" spans="1:12">
      <c r="A1883" s="244"/>
      <c r="B1883" s="247"/>
      <c r="C1883" s="231"/>
      <c r="D1883" s="231"/>
      <c r="E1883" s="244"/>
      <c r="F1883" s="2" t="s">
        <v>1730</v>
      </c>
      <c r="G1883" s="2" t="s">
        <v>1731</v>
      </c>
      <c r="H1883" s="231"/>
      <c r="I1883" s="234"/>
      <c r="J1883" s="236"/>
      <c r="K1883" s="231"/>
      <c r="L1883" s="241"/>
    </row>
    <row r="1884" spans="1:12" ht="25.5">
      <c r="A1884" s="244"/>
      <c r="B1884" s="247"/>
      <c r="C1884" s="231"/>
      <c r="D1884" s="231"/>
      <c r="E1884" s="244"/>
      <c r="F1884" s="2" t="s">
        <v>1727</v>
      </c>
      <c r="G1884" s="2" t="s">
        <v>1728</v>
      </c>
      <c r="H1884" s="231"/>
      <c r="I1884" s="234"/>
      <c r="J1884" s="236"/>
      <c r="K1884" s="231"/>
      <c r="L1884" s="241"/>
    </row>
    <row r="1885" spans="1:12">
      <c r="A1885" s="245"/>
      <c r="B1885" s="248"/>
      <c r="C1885" s="232"/>
      <c r="D1885" s="232"/>
      <c r="E1885" s="245"/>
      <c r="F1885" s="2" t="s">
        <v>1732</v>
      </c>
      <c r="G1885" s="2" t="s">
        <v>1733</v>
      </c>
      <c r="H1885" s="232"/>
      <c r="I1885" s="235"/>
      <c r="J1885" s="236"/>
      <c r="K1885" s="232"/>
      <c r="L1885" s="242"/>
    </row>
    <row r="1886" spans="1:12" ht="25.5">
      <c r="A1886" s="1">
        <v>720</v>
      </c>
      <c r="B1886" s="46" t="s">
        <v>1734</v>
      </c>
      <c r="C1886" s="28">
        <v>80017210727</v>
      </c>
      <c r="D1886" s="2" t="s">
        <v>1735</v>
      </c>
      <c r="E1886" s="23">
        <v>8</v>
      </c>
      <c r="F1886" s="2" t="s">
        <v>2079</v>
      </c>
      <c r="G1886" s="2" t="s">
        <v>1736</v>
      </c>
      <c r="H1886" s="2" t="s">
        <v>2079</v>
      </c>
      <c r="I1886" s="184" t="s">
        <v>1736</v>
      </c>
      <c r="J1886" s="149">
        <v>165200</v>
      </c>
      <c r="K1886" s="2" t="s">
        <v>1737</v>
      </c>
      <c r="L1886" s="205">
        <v>15546.5</v>
      </c>
    </row>
    <row r="1887" spans="1:12">
      <c r="A1887" s="243">
        <v>721</v>
      </c>
      <c r="B1887" s="246" t="s">
        <v>1738</v>
      </c>
      <c r="C1887" s="230">
        <v>80017210727</v>
      </c>
      <c r="D1887" s="230" t="s">
        <v>1739</v>
      </c>
      <c r="E1887" s="243">
        <v>8</v>
      </c>
      <c r="F1887" s="2" t="s">
        <v>1740</v>
      </c>
      <c r="G1887" s="2" t="s">
        <v>1741</v>
      </c>
      <c r="H1887" s="230" t="s">
        <v>3765</v>
      </c>
      <c r="I1887" s="233" t="s">
        <v>295</v>
      </c>
      <c r="J1887" s="236">
        <v>7070</v>
      </c>
      <c r="K1887" s="230"/>
      <c r="L1887" s="240">
        <v>447.5</v>
      </c>
    </row>
    <row r="1888" spans="1:12">
      <c r="A1888" s="244"/>
      <c r="B1888" s="247"/>
      <c r="C1888" s="231"/>
      <c r="D1888" s="231"/>
      <c r="E1888" s="244"/>
      <c r="F1888" s="2" t="s">
        <v>2083</v>
      </c>
      <c r="G1888" s="2" t="s">
        <v>314</v>
      </c>
      <c r="H1888" s="231"/>
      <c r="I1888" s="234"/>
      <c r="J1888" s="236"/>
      <c r="K1888" s="231"/>
      <c r="L1888" s="241"/>
    </row>
    <row r="1889" spans="1:12">
      <c r="A1889" s="244"/>
      <c r="B1889" s="247"/>
      <c r="C1889" s="231"/>
      <c r="D1889" s="231"/>
      <c r="E1889" s="244"/>
      <c r="F1889" s="2" t="s">
        <v>2048</v>
      </c>
      <c r="G1889" s="2" t="s">
        <v>1742</v>
      </c>
      <c r="H1889" s="231"/>
      <c r="I1889" s="234"/>
      <c r="J1889" s="236"/>
      <c r="K1889" s="231"/>
      <c r="L1889" s="241"/>
    </row>
    <row r="1890" spans="1:12">
      <c r="A1890" s="244"/>
      <c r="B1890" s="247"/>
      <c r="C1890" s="231"/>
      <c r="D1890" s="231"/>
      <c r="E1890" s="244"/>
      <c r="F1890" s="2" t="s">
        <v>3335</v>
      </c>
      <c r="G1890" s="2" t="s">
        <v>1743</v>
      </c>
      <c r="H1890" s="231"/>
      <c r="I1890" s="234"/>
      <c r="J1890" s="236"/>
      <c r="K1890" s="231"/>
      <c r="L1890" s="241"/>
    </row>
    <row r="1891" spans="1:12">
      <c r="A1891" s="244"/>
      <c r="B1891" s="247"/>
      <c r="C1891" s="231"/>
      <c r="D1891" s="231"/>
      <c r="E1891" s="244"/>
      <c r="F1891" s="2" t="s">
        <v>3341</v>
      </c>
      <c r="G1891" s="2" t="s">
        <v>1744</v>
      </c>
      <c r="H1891" s="231"/>
      <c r="I1891" s="234"/>
      <c r="J1891" s="236"/>
      <c r="K1891" s="231"/>
      <c r="L1891" s="241"/>
    </row>
    <row r="1892" spans="1:12">
      <c r="A1892" s="244"/>
      <c r="B1892" s="247"/>
      <c r="C1892" s="231"/>
      <c r="D1892" s="231"/>
      <c r="E1892" s="244"/>
      <c r="F1892" s="2" t="s">
        <v>3765</v>
      </c>
      <c r="G1892" s="2" t="s">
        <v>295</v>
      </c>
      <c r="H1892" s="231"/>
      <c r="I1892" s="234"/>
      <c r="J1892" s="236"/>
      <c r="K1892" s="231"/>
      <c r="L1892" s="241"/>
    </row>
    <row r="1893" spans="1:12">
      <c r="A1893" s="245"/>
      <c r="B1893" s="248"/>
      <c r="C1893" s="232"/>
      <c r="D1893" s="232"/>
      <c r="E1893" s="245"/>
      <c r="F1893" s="2" t="s">
        <v>2056</v>
      </c>
      <c r="G1893" s="2" t="s">
        <v>1745</v>
      </c>
      <c r="H1893" s="232"/>
      <c r="I1893" s="235"/>
      <c r="J1893" s="236"/>
      <c r="K1893" s="232"/>
      <c r="L1893" s="242"/>
    </row>
    <row r="1894" spans="1:12">
      <c r="A1894" s="243">
        <v>722</v>
      </c>
      <c r="B1894" s="246" t="s">
        <v>1746</v>
      </c>
      <c r="C1894" s="230">
        <v>80017210727</v>
      </c>
      <c r="D1894" s="230" t="s">
        <v>1747</v>
      </c>
      <c r="E1894" s="243">
        <v>8</v>
      </c>
      <c r="F1894" s="2" t="s">
        <v>323</v>
      </c>
      <c r="G1894" s="2" t="s">
        <v>1726</v>
      </c>
      <c r="H1894" s="230" t="s">
        <v>3746</v>
      </c>
      <c r="I1894" s="233" t="s">
        <v>1748</v>
      </c>
      <c r="J1894" s="236">
        <v>14000</v>
      </c>
      <c r="K1894" s="230"/>
      <c r="L1894" s="240" t="s">
        <v>1749</v>
      </c>
    </row>
    <row r="1895" spans="1:12">
      <c r="A1895" s="245"/>
      <c r="B1895" s="248"/>
      <c r="C1895" s="232"/>
      <c r="D1895" s="232"/>
      <c r="E1895" s="245"/>
      <c r="F1895" s="2" t="s">
        <v>3746</v>
      </c>
      <c r="G1895" s="2" t="s">
        <v>1750</v>
      </c>
      <c r="H1895" s="232"/>
      <c r="I1895" s="235"/>
      <c r="J1895" s="236"/>
      <c r="K1895" s="232"/>
      <c r="L1895" s="242"/>
    </row>
    <row r="1896" spans="1:12">
      <c r="A1896" s="243">
        <v>723</v>
      </c>
      <c r="B1896" s="246" t="s">
        <v>774</v>
      </c>
      <c r="C1896" s="230">
        <v>80017210727</v>
      </c>
      <c r="D1896" s="230" t="s">
        <v>775</v>
      </c>
      <c r="E1896" s="243">
        <v>8</v>
      </c>
      <c r="F1896" s="2" t="s">
        <v>323</v>
      </c>
      <c r="G1896" s="2" t="s">
        <v>1726</v>
      </c>
      <c r="H1896" s="230" t="s">
        <v>2747</v>
      </c>
      <c r="I1896" s="233" t="s">
        <v>776</v>
      </c>
      <c r="J1896" s="236">
        <v>16890</v>
      </c>
      <c r="K1896" s="230"/>
      <c r="L1896" s="240" t="s">
        <v>777</v>
      </c>
    </row>
    <row r="1897" spans="1:12">
      <c r="A1897" s="244"/>
      <c r="B1897" s="247"/>
      <c r="C1897" s="231"/>
      <c r="D1897" s="231"/>
      <c r="E1897" s="244"/>
      <c r="F1897" s="2" t="s">
        <v>1767</v>
      </c>
      <c r="G1897" s="2" t="s">
        <v>778</v>
      </c>
      <c r="H1897" s="231"/>
      <c r="I1897" s="234"/>
      <c r="J1897" s="236"/>
      <c r="K1897" s="231"/>
      <c r="L1897" s="241"/>
    </row>
    <row r="1898" spans="1:12">
      <c r="A1898" s="244"/>
      <c r="B1898" s="247"/>
      <c r="C1898" s="231"/>
      <c r="D1898" s="231"/>
      <c r="E1898" s="244"/>
      <c r="F1898" s="2" t="s">
        <v>779</v>
      </c>
      <c r="G1898" s="2" t="s">
        <v>780</v>
      </c>
      <c r="H1898" s="231"/>
      <c r="I1898" s="234"/>
      <c r="J1898" s="236"/>
      <c r="K1898" s="231"/>
      <c r="L1898" s="241"/>
    </row>
    <row r="1899" spans="1:12">
      <c r="A1899" s="244"/>
      <c r="B1899" s="247"/>
      <c r="C1899" s="231"/>
      <c r="D1899" s="231"/>
      <c r="E1899" s="244"/>
      <c r="F1899" s="2" t="s">
        <v>2083</v>
      </c>
      <c r="G1899" s="2" t="s">
        <v>781</v>
      </c>
      <c r="H1899" s="231"/>
      <c r="I1899" s="234"/>
      <c r="J1899" s="236"/>
      <c r="K1899" s="231"/>
      <c r="L1899" s="241"/>
    </row>
    <row r="1900" spans="1:12">
      <c r="A1900" s="244"/>
      <c r="B1900" s="247"/>
      <c r="C1900" s="231"/>
      <c r="D1900" s="231"/>
      <c r="E1900" s="244"/>
      <c r="F1900" s="2" t="s">
        <v>782</v>
      </c>
      <c r="G1900" s="2" t="s">
        <v>783</v>
      </c>
      <c r="H1900" s="231"/>
      <c r="I1900" s="234"/>
      <c r="J1900" s="236"/>
      <c r="K1900" s="231"/>
      <c r="L1900" s="241"/>
    </row>
    <row r="1901" spans="1:12">
      <c r="A1901" s="244"/>
      <c r="B1901" s="247"/>
      <c r="C1901" s="231"/>
      <c r="D1901" s="231"/>
      <c r="E1901" s="244"/>
      <c r="F1901" s="2" t="s">
        <v>1764</v>
      </c>
      <c r="G1901" s="2" t="s">
        <v>784</v>
      </c>
      <c r="H1901" s="231"/>
      <c r="I1901" s="234"/>
      <c r="J1901" s="236"/>
      <c r="K1901" s="231"/>
      <c r="L1901" s="241"/>
    </row>
    <row r="1902" spans="1:12">
      <c r="A1902" s="244"/>
      <c r="B1902" s="247"/>
      <c r="C1902" s="231"/>
      <c r="D1902" s="231"/>
      <c r="E1902" s="244"/>
      <c r="F1902" s="2" t="s">
        <v>3031</v>
      </c>
      <c r="G1902" s="2" t="s">
        <v>785</v>
      </c>
      <c r="H1902" s="231"/>
      <c r="I1902" s="234"/>
      <c r="J1902" s="236"/>
      <c r="K1902" s="231"/>
      <c r="L1902" s="241"/>
    </row>
    <row r="1903" spans="1:12">
      <c r="A1903" s="244"/>
      <c r="B1903" s="247"/>
      <c r="C1903" s="231"/>
      <c r="D1903" s="231"/>
      <c r="E1903" s="244"/>
      <c r="F1903" s="2" t="s">
        <v>786</v>
      </c>
      <c r="G1903" s="2" t="s">
        <v>787</v>
      </c>
      <c r="H1903" s="231"/>
      <c r="I1903" s="234"/>
      <c r="J1903" s="236"/>
      <c r="K1903" s="231"/>
      <c r="L1903" s="241"/>
    </row>
    <row r="1904" spans="1:12">
      <c r="A1904" s="244"/>
      <c r="B1904" s="247"/>
      <c r="C1904" s="231"/>
      <c r="D1904" s="231"/>
      <c r="E1904" s="244"/>
      <c r="F1904" s="2" t="s">
        <v>788</v>
      </c>
      <c r="G1904" s="2" t="s">
        <v>789</v>
      </c>
      <c r="H1904" s="231"/>
      <c r="I1904" s="234"/>
      <c r="J1904" s="236"/>
      <c r="K1904" s="231"/>
      <c r="L1904" s="241"/>
    </row>
    <row r="1905" spans="1:12">
      <c r="A1905" s="244"/>
      <c r="B1905" s="247"/>
      <c r="C1905" s="231"/>
      <c r="D1905" s="231"/>
      <c r="E1905" s="244"/>
      <c r="F1905" s="2" t="s">
        <v>2747</v>
      </c>
      <c r="G1905" s="2" t="s">
        <v>790</v>
      </c>
      <c r="H1905" s="231"/>
      <c r="I1905" s="234"/>
      <c r="J1905" s="236"/>
      <c r="K1905" s="231"/>
      <c r="L1905" s="241"/>
    </row>
    <row r="1906" spans="1:12">
      <c r="A1906" s="244"/>
      <c r="B1906" s="247"/>
      <c r="C1906" s="231"/>
      <c r="D1906" s="231"/>
      <c r="E1906" s="244"/>
      <c r="F1906" s="2" t="s">
        <v>631</v>
      </c>
      <c r="G1906" s="2" t="s">
        <v>791</v>
      </c>
      <c r="H1906" s="231"/>
      <c r="I1906" s="234"/>
      <c r="J1906" s="236"/>
      <c r="K1906" s="231"/>
      <c r="L1906" s="241"/>
    </row>
    <row r="1907" spans="1:12">
      <c r="A1907" s="244"/>
      <c r="B1907" s="247"/>
      <c r="C1907" s="231"/>
      <c r="D1907" s="231"/>
      <c r="E1907" s="244"/>
      <c r="F1907" s="2" t="s">
        <v>792</v>
      </c>
      <c r="G1907" s="2" t="s">
        <v>793</v>
      </c>
      <c r="H1907" s="231"/>
      <c r="I1907" s="234"/>
      <c r="J1907" s="236"/>
      <c r="K1907" s="231"/>
      <c r="L1907" s="241"/>
    </row>
    <row r="1908" spans="1:12">
      <c r="A1908" s="244"/>
      <c r="B1908" s="247"/>
      <c r="C1908" s="231"/>
      <c r="D1908" s="231"/>
      <c r="E1908" s="244"/>
      <c r="F1908" s="2" t="s">
        <v>3042</v>
      </c>
      <c r="G1908" s="2" t="s">
        <v>794</v>
      </c>
      <c r="H1908" s="231"/>
      <c r="I1908" s="234"/>
      <c r="J1908" s="236"/>
      <c r="K1908" s="231"/>
      <c r="L1908" s="241"/>
    </row>
    <row r="1909" spans="1:12">
      <c r="A1909" s="244"/>
      <c r="B1909" s="247"/>
      <c r="C1909" s="231"/>
      <c r="D1909" s="231"/>
      <c r="E1909" s="244"/>
      <c r="F1909" s="2" t="s">
        <v>795</v>
      </c>
      <c r="G1909" s="2" t="s">
        <v>796</v>
      </c>
      <c r="H1909" s="231"/>
      <c r="I1909" s="234"/>
      <c r="J1909" s="236"/>
      <c r="K1909" s="231"/>
      <c r="L1909" s="241"/>
    </row>
    <row r="1910" spans="1:12">
      <c r="A1910" s="245"/>
      <c r="B1910" s="248"/>
      <c r="C1910" s="232"/>
      <c r="D1910" s="232"/>
      <c r="E1910" s="245"/>
      <c r="F1910" s="2" t="s">
        <v>2711</v>
      </c>
      <c r="G1910" s="2" t="s">
        <v>797</v>
      </c>
      <c r="H1910" s="232"/>
      <c r="I1910" s="235"/>
      <c r="J1910" s="236"/>
      <c r="K1910" s="232"/>
      <c r="L1910" s="242"/>
    </row>
    <row r="1911" spans="1:12" ht="63.75">
      <c r="A1911" s="1">
        <v>724</v>
      </c>
      <c r="B1911" s="46" t="s">
        <v>798</v>
      </c>
      <c r="C1911" s="28">
        <v>80017210727</v>
      </c>
      <c r="D1911" s="2" t="s">
        <v>799</v>
      </c>
      <c r="E1911" s="23">
        <v>8</v>
      </c>
      <c r="F1911" s="2" t="s">
        <v>800</v>
      </c>
      <c r="G1911" s="2" t="s">
        <v>801</v>
      </c>
      <c r="H1911" s="2" t="s">
        <v>800</v>
      </c>
      <c r="I1911" s="184" t="s">
        <v>802</v>
      </c>
      <c r="J1911" s="149">
        <v>36990</v>
      </c>
      <c r="L1911" s="205" t="s">
        <v>777</v>
      </c>
    </row>
    <row r="1912" spans="1:12" ht="51">
      <c r="A1912" s="1">
        <v>725</v>
      </c>
      <c r="B1912" s="168" t="s">
        <v>255</v>
      </c>
      <c r="C1912" s="28">
        <v>80017210727</v>
      </c>
      <c r="D1912" s="2" t="s">
        <v>803</v>
      </c>
      <c r="E1912" s="1">
        <v>24</v>
      </c>
      <c r="F1912" s="10" t="s">
        <v>2549</v>
      </c>
      <c r="G1912" s="2" t="s">
        <v>2552</v>
      </c>
      <c r="H1912" s="10" t="s">
        <v>2549</v>
      </c>
      <c r="I1912" s="184" t="s">
        <v>2552</v>
      </c>
      <c r="J1912" s="149">
        <v>56285.71</v>
      </c>
      <c r="K1912" s="138">
        <v>42004</v>
      </c>
    </row>
    <row r="1913" spans="1:12" ht="63.75">
      <c r="A1913" s="1">
        <v>726</v>
      </c>
      <c r="B1913" s="168" t="s">
        <v>255</v>
      </c>
      <c r="C1913" s="28">
        <v>80017210727</v>
      </c>
      <c r="D1913" s="55" t="s">
        <v>804</v>
      </c>
      <c r="E1913" s="1">
        <v>24</v>
      </c>
      <c r="F1913" s="10" t="s">
        <v>2549</v>
      </c>
      <c r="G1913" s="2" t="s">
        <v>2552</v>
      </c>
      <c r="H1913" s="10" t="s">
        <v>2549</v>
      </c>
      <c r="I1913" s="184" t="s">
        <v>2552</v>
      </c>
      <c r="J1913" s="149">
        <v>900000</v>
      </c>
      <c r="K1913" s="138">
        <v>42185</v>
      </c>
    </row>
    <row r="1914" spans="1:12">
      <c r="A1914" s="243">
        <v>727</v>
      </c>
      <c r="B1914" s="246" t="s">
        <v>805</v>
      </c>
      <c r="C1914" s="230">
        <v>80017210727</v>
      </c>
      <c r="D1914" s="230" t="s">
        <v>806</v>
      </c>
      <c r="E1914" s="243">
        <v>8</v>
      </c>
      <c r="F1914" s="2">
        <v>5269550728</v>
      </c>
      <c r="G1914" s="2" t="s">
        <v>807</v>
      </c>
      <c r="H1914" s="230" t="s">
        <v>3787</v>
      </c>
      <c r="I1914" s="233" t="s">
        <v>3788</v>
      </c>
      <c r="J1914" s="236">
        <v>3200</v>
      </c>
      <c r="K1914" s="230" t="s">
        <v>808</v>
      </c>
      <c r="L1914" s="240">
        <v>3200</v>
      </c>
    </row>
    <row r="1915" spans="1:12">
      <c r="A1915" s="244"/>
      <c r="B1915" s="247"/>
      <c r="C1915" s="231"/>
      <c r="D1915" s="231"/>
      <c r="E1915" s="244"/>
      <c r="F1915" s="2">
        <v>3437050713</v>
      </c>
      <c r="G1915" s="2" t="s">
        <v>3782</v>
      </c>
      <c r="H1915" s="231"/>
      <c r="I1915" s="234"/>
      <c r="J1915" s="236"/>
      <c r="K1915" s="231"/>
      <c r="L1915" s="241"/>
    </row>
    <row r="1916" spans="1:12">
      <c r="A1916" s="244"/>
      <c r="B1916" s="247"/>
      <c r="C1916" s="231"/>
      <c r="D1916" s="231"/>
      <c r="E1916" s="244"/>
      <c r="F1916" s="2">
        <v>4409010727</v>
      </c>
      <c r="G1916" s="2" t="s">
        <v>809</v>
      </c>
      <c r="H1916" s="231"/>
      <c r="I1916" s="234"/>
      <c r="J1916" s="236"/>
      <c r="K1916" s="231"/>
      <c r="L1916" s="241"/>
    </row>
    <row r="1917" spans="1:12">
      <c r="A1917" s="244"/>
      <c r="B1917" s="247"/>
      <c r="C1917" s="231"/>
      <c r="D1917" s="231"/>
      <c r="E1917" s="244"/>
      <c r="F1917" s="2">
        <v>1659710543</v>
      </c>
      <c r="G1917" s="2" t="s">
        <v>810</v>
      </c>
      <c r="H1917" s="231"/>
      <c r="I1917" s="234"/>
      <c r="J1917" s="236"/>
      <c r="K1917" s="231"/>
      <c r="L1917" s="241"/>
    </row>
    <row r="1918" spans="1:12">
      <c r="A1918" s="244"/>
      <c r="B1918" s="247"/>
      <c r="C1918" s="231"/>
      <c r="D1918" s="231"/>
      <c r="E1918" s="244"/>
      <c r="F1918" s="2" t="s">
        <v>3787</v>
      </c>
      <c r="G1918" s="2" t="s">
        <v>3788</v>
      </c>
      <c r="H1918" s="231"/>
      <c r="I1918" s="234"/>
      <c r="J1918" s="236"/>
      <c r="K1918" s="231"/>
      <c r="L1918" s="241"/>
    </row>
    <row r="1919" spans="1:12">
      <c r="A1919" s="245"/>
      <c r="B1919" s="248"/>
      <c r="C1919" s="232"/>
      <c r="D1919" s="232"/>
      <c r="E1919" s="245"/>
      <c r="F1919" s="2">
        <v>6234730726</v>
      </c>
      <c r="G1919" s="2" t="s">
        <v>3790</v>
      </c>
      <c r="H1919" s="232"/>
      <c r="I1919" s="235"/>
      <c r="J1919" s="236"/>
      <c r="K1919" s="232"/>
      <c r="L1919" s="242"/>
    </row>
    <row r="1920" spans="1:12">
      <c r="A1920" s="243">
        <v>728</v>
      </c>
      <c r="B1920" s="246" t="s">
        <v>811</v>
      </c>
      <c r="C1920" s="230">
        <v>80017210727</v>
      </c>
      <c r="D1920" s="230" t="s">
        <v>812</v>
      </c>
      <c r="E1920" s="243">
        <v>8</v>
      </c>
      <c r="F1920" s="2">
        <v>5269550728</v>
      </c>
      <c r="G1920" s="2" t="s">
        <v>807</v>
      </c>
      <c r="H1920" s="230" t="s">
        <v>3787</v>
      </c>
      <c r="I1920" s="233" t="s">
        <v>3788</v>
      </c>
      <c r="J1920" s="236">
        <v>8859.6</v>
      </c>
      <c r="K1920" s="230" t="s">
        <v>3653</v>
      </c>
      <c r="L1920" s="240">
        <v>8859.6</v>
      </c>
    </row>
    <row r="1921" spans="1:12">
      <c r="A1921" s="244"/>
      <c r="B1921" s="247"/>
      <c r="C1921" s="231"/>
      <c r="D1921" s="231"/>
      <c r="E1921" s="244"/>
      <c r="F1921" s="2">
        <v>3437050713</v>
      </c>
      <c r="G1921" s="2" t="s">
        <v>3782</v>
      </c>
      <c r="H1921" s="231"/>
      <c r="I1921" s="234"/>
      <c r="J1921" s="236"/>
      <c r="K1921" s="231"/>
      <c r="L1921" s="241"/>
    </row>
    <row r="1922" spans="1:12">
      <c r="A1922" s="244"/>
      <c r="B1922" s="247"/>
      <c r="C1922" s="231"/>
      <c r="D1922" s="231"/>
      <c r="E1922" s="244"/>
      <c r="F1922" s="2">
        <v>4409010727</v>
      </c>
      <c r="G1922" s="2" t="s">
        <v>809</v>
      </c>
      <c r="H1922" s="231"/>
      <c r="I1922" s="234"/>
      <c r="J1922" s="236"/>
      <c r="K1922" s="231"/>
      <c r="L1922" s="241"/>
    </row>
    <row r="1923" spans="1:12">
      <c r="A1923" s="244"/>
      <c r="B1923" s="247"/>
      <c r="C1923" s="231"/>
      <c r="D1923" s="231"/>
      <c r="E1923" s="244"/>
      <c r="F1923" s="2">
        <v>1659710543</v>
      </c>
      <c r="G1923" s="2" t="s">
        <v>810</v>
      </c>
      <c r="H1923" s="231"/>
      <c r="I1923" s="234"/>
      <c r="J1923" s="236"/>
      <c r="K1923" s="231"/>
      <c r="L1923" s="241"/>
    </row>
    <row r="1924" spans="1:12">
      <c r="A1924" s="244"/>
      <c r="B1924" s="247"/>
      <c r="C1924" s="231"/>
      <c r="D1924" s="231"/>
      <c r="E1924" s="244"/>
      <c r="F1924" s="2" t="s">
        <v>3787</v>
      </c>
      <c r="G1924" s="2" t="s">
        <v>3788</v>
      </c>
      <c r="H1924" s="231"/>
      <c r="I1924" s="234"/>
      <c r="J1924" s="236"/>
      <c r="K1924" s="231"/>
      <c r="L1924" s="241"/>
    </row>
    <row r="1925" spans="1:12">
      <c r="A1925" s="245"/>
      <c r="B1925" s="248"/>
      <c r="C1925" s="232"/>
      <c r="D1925" s="232"/>
      <c r="E1925" s="245"/>
      <c r="F1925" s="2">
        <v>6234730726</v>
      </c>
      <c r="G1925" s="2" t="s">
        <v>3790</v>
      </c>
      <c r="H1925" s="232"/>
      <c r="I1925" s="235"/>
      <c r="J1925" s="236"/>
      <c r="K1925" s="232"/>
      <c r="L1925" s="242"/>
    </row>
    <row r="1926" spans="1:12">
      <c r="A1926" s="243">
        <v>729</v>
      </c>
      <c r="B1926" s="246" t="s">
        <v>813</v>
      </c>
      <c r="C1926" s="230">
        <v>80017210727</v>
      </c>
      <c r="D1926" s="230" t="s">
        <v>812</v>
      </c>
      <c r="E1926" s="243">
        <v>8</v>
      </c>
      <c r="F1926" s="2">
        <v>5269550728</v>
      </c>
      <c r="G1926" s="2" t="s">
        <v>807</v>
      </c>
      <c r="H1926" s="230" t="s">
        <v>3787</v>
      </c>
      <c r="I1926" s="233" t="s">
        <v>3788</v>
      </c>
      <c r="J1926" s="236">
        <v>454.54</v>
      </c>
      <c r="K1926" s="230" t="s">
        <v>3653</v>
      </c>
      <c r="L1926" s="240">
        <v>454.54</v>
      </c>
    </row>
    <row r="1927" spans="1:12">
      <c r="A1927" s="244"/>
      <c r="B1927" s="247"/>
      <c r="C1927" s="231"/>
      <c r="D1927" s="231"/>
      <c r="E1927" s="244"/>
      <c r="F1927" s="2">
        <v>3437050713</v>
      </c>
      <c r="G1927" s="2" t="s">
        <v>3782</v>
      </c>
      <c r="H1927" s="231"/>
      <c r="I1927" s="234"/>
      <c r="J1927" s="236"/>
      <c r="K1927" s="231"/>
      <c r="L1927" s="241"/>
    </row>
    <row r="1928" spans="1:12">
      <c r="A1928" s="244"/>
      <c r="B1928" s="247"/>
      <c r="C1928" s="231"/>
      <c r="D1928" s="231"/>
      <c r="E1928" s="244"/>
      <c r="F1928" s="2">
        <v>4409010727</v>
      </c>
      <c r="G1928" s="2" t="s">
        <v>809</v>
      </c>
      <c r="H1928" s="231"/>
      <c r="I1928" s="234"/>
      <c r="J1928" s="236"/>
      <c r="K1928" s="231"/>
      <c r="L1928" s="241"/>
    </row>
    <row r="1929" spans="1:12">
      <c r="A1929" s="244"/>
      <c r="B1929" s="247"/>
      <c r="C1929" s="231"/>
      <c r="D1929" s="231"/>
      <c r="E1929" s="244"/>
      <c r="F1929" s="2">
        <v>1659710543</v>
      </c>
      <c r="G1929" s="2" t="s">
        <v>810</v>
      </c>
      <c r="H1929" s="231"/>
      <c r="I1929" s="234"/>
      <c r="J1929" s="236"/>
      <c r="K1929" s="231"/>
      <c r="L1929" s="241"/>
    </row>
    <row r="1930" spans="1:12">
      <c r="A1930" s="244"/>
      <c r="B1930" s="247"/>
      <c r="C1930" s="231"/>
      <c r="D1930" s="231"/>
      <c r="E1930" s="244"/>
      <c r="F1930" s="2" t="s">
        <v>3787</v>
      </c>
      <c r="G1930" s="2" t="s">
        <v>3788</v>
      </c>
      <c r="H1930" s="231"/>
      <c r="I1930" s="234"/>
      <c r="J1930" s="236"/>
      <c r="K1930" s="231"/>
      <c r="L1930" s="241"/>
    </row>
    <row r="1931" spans="1:12">
      <c r="A1931" s="245"/>
      <c r="B1931" s="248"/>
      <c r="C1931" s="232"/>
      <c r="D1931" s="232"/>
      <c r="E1931" s="245"/>
      <c r="F1931" s="2">
        <v>6234730726</v>
      </c>
      <c r="G1931" s="2" t="s">
        <v>3790</v>
      </c>
      <c r="H1931" s="232"/>
      <c r="I1931" s="235"/>
      <c r="J1931" s="236"/>
      <c r="K1931" s="232"/>
      <c r="L1931" s="242"/>
    </row>
    <row r="1932" spans="1:12">
      <c r="A1932" s="1">
        <v>730</v>
      </c>
      <c r="B1932" s="37" t="s">
        <v>814</v>
      </c>
      <c r="C1932" s="28">
        <v>80017210727</v>
      </c>
      <c r="D1932" s="41" t="s">
        <v>815</v>
      </c>
      <c r="E1932" s="23">
        <v>8</v>
      </c>
      <c r="F1932" s="103" t="s">
        <v>816</v>
      </c>
      <c r="G1932" s="131" t="s">
        <v>817</v>
      </c>
      <c r="H1932" s="103" t="s">
        <v>816</v>
      </c>
      <c r="I1932" s="204" t="s">
        <v>817</v>
      </c>
      <c r="J1932" s="151">
        <v>214.88</v>
      </c>
      <c r="K1932" s="41" t="s">
        <v>808</v>
      </c>
      <c r="L1932" s="210">
        <v>214.88</v>
      </c>
    </row>
    <row r="1933" spans="1:12">
      <c r="A1933" s="1">
        <v>731</v>
      </c>
      <c r="B1933" s="46" t="s">
        <v>818</v>
      </c>
      <c r="C1933" s="28">
        <v>80017210727</v>
      </c>
      <c r="D1933" s="2" t="s">
        <v>819</v>
      </c>
      <c r="E1933" s="23">
        <v>8</v>
      </c>
      <c r="F1933" s="2" t="s">
        <v>820</v>
      </c>
      <c r="G1933" s="2" t="s">
        <v>821</v>
      </c>
      <c r="H1933" s="2" t="s">
        <v>820</v>
      </c>
      <c r="I1933" s="184" t="s">
        <v>821</v>
      </c>
      <c r="J1933" s="149">
        <v>918</v>
      </c>
      <c r="K1933" s="2" t="s">
        <v>822</v>
      </c>
      <c r="L1933" s="205">
        <v>918</v>
      </c>
    </row>
    <row r="1934" spans="1:12">
      <c r="A1934" s="243">
        <v>732</v>
      </c>
      <c r="B1934" s="246">
        <v>5096931883</v>
      </c>
      <c r="C1934" s="230">
        <v>80017210727</v>
      </c>
      <c r="D1934" s="230" t="s">
        <v>823</v>
      </c>
      <c r="E1934" s="243">
        <v>8</v>
      </c>
      <c r="F1934" s="2" t="s">
        <v>824</v>
      </c>
      <c r="G1934" s="2" t="s">
        <v>825</v>
      </c>
      <c r="H1934" s="230" t="s">
        <v>3357</v>
      </c>
      <c r="I1934" s="233" t="s">
        <v>1978</v>
      </c>
      <c r="J1934" s="236">
        <v>5700</v>
      </c>
      <c r="K1934" s="230" t="s">
        <v>826</v>
      </c>
      <c r="L1934" s="240">
        <v>5700</v>
      </c>
    </row>
    <row r="1935" spans="1:12">
      <c r="A1935" s="244"/>
      <c r="B1935" s="247"/>
      <c r="C1935" s="231"/>
      <c r="D1935" s="231"/>
      <c r="E1935" s="244"/>
      <c r="F1935" s="2">
        <v>4190430753</v>
      </c>
      <c r="G1935" s="2" t="s">
        <v>3352</v>
      </c>
      <c r="H1935" s="231"/>
      <c r="I1935" s="234"/>
      <c r="J1935" s="236"/>
      <c r="K1935" s="231"/>
      <c r="L1935" s="241"/>
    </row>
    <row r="1936" spans="1:12">
      <c r="A1936" s="244"/>
      <c r="B1936" s="247"/>
      <c r="C1936" s="231"/>
      <c r="D1936" s="231"/>
      <c r="E1936" s="244"/>
      <c r="F1936" s="2">
        <v>2401440728</v>
      </c>
      <c r="G1936" s="2" t="s">
        <v>827</v>
      </c>
      <c r="H1936" s="231"/>
      <c r="I1936" s="234"/>
      <c r="J1936" s="236"/>
      <c r="K1936" s="231"/>
      <c r="L1936" s="241"/>
    </row>
    <row r="1937" spans="1:12">
      <c r="A1937" s="244"/>
      <c r="B1937" s="247"/>
      <c r="C1937" s="231"/>
      <c r="D1937" s="231"/>
      <c r="E1937" s="244"/>
      <c r="F1937" s="2">
        <v>2806730731</v>
      </c>
      <c r="G1937" s="2" t="s">
        <v>3448</v>
      </c>
      <c r="H1937" s="231"/>
      <c r="I1937" s="234"/>
      <c r="J1937" s="236"/>
      <c r="K1937" s="231"/>
      <c r="L1937" s="241"/>
    </row>
    <row r="1938" spans="1:12">
      <c r="A1938" s="244"/>
      <c r="B1938" s="247"/>
      <c r="C1938" s="231"/>
      <c r="D1938" s="231"/>
      <c r="E1938" s="244"/>
      <c r="F1938" s="2" t="s">
        <v>3309</v>
      </c>
      <c r="G1938" s="2" t="s">
        <v>3456</v>
      </c>
      <c r="H1938" s="231"/>
      <c r="I1938" s="234"/>
      <c r="J1938" s="236"/>
      <c r="K1938" s="231"/>
      <c r="L1938" s="241"/>
    </row>
    <row r="1939" spans="1:12">
      <c r="A1939" s="244"/>
      <c r="B1939" s="247"/>
      <c r="C1939" s="231"/>
      <c r="D1939" s="231"/>
      <c r="E1939" s="244"/>
      <c r="F1939" s="2" t="s">
        <v>3353</v>
      </c>
      <c r="G1939" s="2" t="s">
        <v>3354</v>
      </c>
      <c r="H1939" s="231"/>
      <c r="I1939" s="234"/>
      <c r="J1939" s="236"/>
      <c r="K1939" s="231"/>
      <c r="L1939" s="241"/>
    </row>
    <row r="1940" spans="1:12">
      <c r="A1940" s="244"/>
      <c r="B1940" s="247"/>
      <c r="C1940" s="231"/>
      <c r="D1940" s="231"/>
      <c r="E1940" s="244"/>
      <c r="F1940" s="2" t="s">
        <v>3355</v>
      </c>
      <c r="G1940" s="2" t="s">
        <v>3356</v>
      </c>
      <c r="H1940" s="231"/>
      <c r="I1940" s="234"/>
      <c r="J1940" s="236"/>
      <c r="K1940" s="231"/>
      <c r="L1940" s="241"/>
    </row>
    <row r="1941" spans="1:12">
      <c r="A1941" s="244"/>
      <c r="B1941" s="247"/>
      <c r="C1941" s="231"/>
      <c r="D1941" s="231"/>
      <c r="E1941" s="244"/>
      <c r="F1941" s="2" t="s">
        <v>828</v>
      </c>
      <c r="G1941" s="2" t="s">
        <v>829</v>
      </c>
      <c r="H1941" s="231"/>
      <c r="I1941" s="234"/>
      <c r="J1941" s="236"/>
      <c r="K1941" s="231"/>
      <c r="L1941" s="241"/>
    </row>
    <row r="1942" spans="1:12">
      <c r="A1942" s="244"/>
      <c r="B1942" s="247"/>
      <c r="C1942" s="231"/>
      <c r="D1942" s="231"/>
      <c r="E1942" s="244"/>
      <c r="F1942" s="2">
        <v>6225750725</v>
      </c>
      <c r="G1942" s="2" t="s">
        <v>830</v>
      </c>
      <c r="H1942" s="231"/>
      <c r="I1942" s="234"/>
      <c r="J1942" s="236"/>
      <c r="K1942" s="231"/>
      <c r="L1942" s="241"/>
    </row>
    <row r="1943" spans="1:12">
      <c r="A1943" s="244"/>
      <c r="B1943" s="247"/>
      <c r="C1943" s="231"/>
      <c r="D1943" s="231"/>
      <c r="E1943" s="244"/>
      <c r="F1943" s="2">
        <v>4232630725</v>
      </c>
      <c r="G1943" s="2" t="s">
        <v>831</v>
      </c>
      <c r="H1943" s="231"/>
      <c r="I1943" s="234"/>
      <c r="J1943" s="236"/>
      <c r="K1943" s="231"/>
      <c r="L1943" s="241"/>
    </row>
    <row r="1944" spans="1:12">
      <c r="A1944" s="244"/>
      <c r="B1944" s="247"/>
      <c r="C1944" s="231"/>
      <c r="D1944" s="231"/>
      <c r="E1944" s="244"/>
      <c r="F1944" s="2" t="s">
        <v>3357</v>
      </c>
      <c r="G1944" s="2" t="s">
        <v>1978</v>
      </c>
      <c r="H1944" s="231"/>
      <c r="I1944" s="234"/>
      <c r="J1944" s="236"/>
      <c r="K1944" s="231"/>
      <c r="L1944" s="241"/>
    </row>
    <row r="1945" spans="1:12">
      <c r="A1945" s="244"/>
      <c r="B1945" s="247"/>
      <c r="C1945" s="231"/>
      <c r="D1945" s="231"/>
      <c r="E1945" s="244"/>
      <c r="F1945" s="2" t="s">
        <v>3787</v>
      </c>
      <c r="G1945" s="2" t="s">
        <v>3788</v>
      </c>
      <c r="H1945" s="231"/>
      <c r="I1945" s="234"/>
      <c r="J1945" s="236"/>
      <c r="K1945" s="231"/>
      <c r="L1945" s="241"/>
    </row>
    <row r="1946" spans="1:12">
      <c r="A1946" s="244"/>
      <c r="B1946" s="247"/>
      <c r="C1946" s="231"/>
      <c r="D1946" s="231"/>
      <c r="E1946" s="244"/>
      <c r="F1946" s="2" t="s">
        <v>832</v>
      </c>
      <c r="G1946" s="2" t="s">
        <v>833</v>
      </c>
      <c r="H1946" s="231"/>
      <c r="I1946" s="234"/>
      <c r="J1946" s="236"/>
      <c r="K1946" s="231"/>
      <c r="L1946" s="241"/>
    </row>
    <row r="1947" spans="1:12">
      <c r="A1947" s="244"/>
      <c r="B1947" s="247"/>
      <c r="C1947" s="231"/>
      <c r="D1947" s="231"/>
      <c r="E1947" s="244"/>
      <c r="F1947" s="2">
        <v>5460370728</v>
      </c>
      <c r="G1947" s="2" t="s">
        <v>834</v>
      </c>
      <c r="H1947" s="231"/>
      <c r="I1947" s="234"/>
      <c r="J1947" s="236"/>
      <c r="K1947" s="231"/>
      <c r="L1947" s="241"/>
    </row>
    <row r="1948" spans="1:12">
      <c r="A1948" s="244"/>
      <c r="B1948" s="247"/>
      <c r="C1948" s="231"/>
      <c r="D1948" s="231"/>
      <c r="E1948" s="244"/>
      <c r="F1948" s="2">
        <v>594430753</v>
      </c>
      <c r="G1948" s="2" t="s">
        <v>835</v>
      </c>
      <c r="H1948" s="231"/>
      <c r="I1948" s="234"/>
      <c r="J1948" s="236"/>
      <c r="K1948" s="231"/>
      <c r="L1948" s="241"/>
    </row>
    <row r="1949" spans="1:12">
      <c r="A1949" s="245"/>
      <c r="B1949" s="248"/>
      <c r="C1949" s="232"/>
      <c r="D1949" s="232"/>
      <c r="E1949" s="245"/>
      <c r="F1949" s="2" t="s">
        <v>3862</v>
      </c>
      <c r="G1949" s="2" t="s">
        <v>3863</v>
      </c>
      <c r="H1949" s="232"/>
      <c r="I1949" s="235"/>
      <c r="J1949" s="236"/>
      <c r="K1949" s="232"/>
      <c r="L1949" s="242"/>
    </row>
    <row r="1950" spans="1:12" ht="25.5">
      <c r="A1950" s="1">
        <v>733</v>
      </c>
      <c r="B1950" s="46" t="s">
        <v>836</v>
      </c>
      <c r="C1950" s="28">
        <v>80017210727</v>
      </c>
      <c r="D1950" s="2" t="s">
        <v>837</v>
      </c>
      <c r="E1950" s="1">
        <v>8</v>
      </c>
      <c r="F1950" s="2" t="s">
        <v>838</v>
      </c>
      <c r="G1950" s="2" t="s">
        <v>839</v>
      </c>
      <c r="H1950" s="2" t="s">
        <v>838</v>
      </c>
      <c r="I1950" s="184" t="s">
        <v>839</v>
      </c>
      <c r="J1950" s="149">
        <v>1907</v>
      </c>
      <c r="K1950" s="2" t="s">
        <v>840</v>
      </c>
      <c r="L1950" s="205">
        <v>1907</v>
      </c>
    </row>
    <row r="1951" spans="1:12">
      <c r="A1951" s="243">
        <v>734</v>
      </c>
      <c r="B1951" s="246" t="s">
        <v>841</v>
      </c>
      <c r="C1951" s="230">
        <v>80017210727</v>
      </c>
      <c r="D1951" s="230" t="s">
        <v>842</v>
      </c>
      <c r="E1951" s="243">
        <v>8</v>
      </c>
      <c r="F1951" s="2">
        <v>4357120726</v>
      </c>
      <c r="G1951" s="2" t="s">
        <v>3319</v>
      </c>
      <c r="H1951" s="230" t="s">
        <v>3318</v>
      </c>
      <c r="I1951" s="233" t="s">
        <v>3319</v>
      </c>
      <c r="J1951" s="236">
        <v>1413.4</v>
      </c>
      <c r="K1951" s="230" t="s">
        <v>843</v>
      </c>
      <c r="L1951" s="240">
        <v>1413.4</v>
      </c>
    </row>
    <row r="1952" spans="1:12">
      <c r="A1952" s="244"/>
      <c r="B1952" s="247"/>
      <c r="C1952" s="231"/>
      <c r="D1952" s="231"/>
      <c r="E1952" s="244"/>
      <c r="F1952" s="2">
        <v>4147410759</v>
      </c>
      <c r="G1952" s="2" t="s">
        <v>3825</v>
      </c>
      <c r="H1952" s="231"/>
      <c r="I1952" s="234"/>
      <c r="J1952" s="236"/>
      <c r="K1952" s="231"/>
      <c r="L1952" s="241"/>
    </row>
    <row r="1953" spans="1:12">
      <c r="A1953" s="244"/>
      <c r="B1953" s="247"/>
      <c r="C1953" s="231"/>
      <c r="D1953" s="231"/>
      <c r="E1953" s="244"/>
      <c r="F1953" s="2">
        <v>10852890150</v>
      </c>
      <c r="G1953" s="2" t="s">
        <v>3320</v>
      </c>
      <c r="H1953" s="231"/>
      <c r="I1953" s="234"/>
      <c r="J1953" s="236"/>
      <c r="K1953" s="231"/>
      <c r="L1953" s="241"/>
    </row>
    <row r="1954" spans="1:12">
      <c r="A1954" s="244"/>
      <c r="B1954" s="247"/>
      <c r="C1954" s="231"/>
      <c r="D1954" s="231"/>
      <c r="E1954" s="244"/>
      <c r="F1954" s="2">
        <v>11278030157</v>
      </c>
      <c r="G1954" s="2" t="s">
        <v>3321</v>
      </c>
      <c r="H1954" s="231"/>
      <c r="I1954" s="234"/>
      <c r="J1954" s="236"/>
      <c r="K1954" s="231"/>
      <c r="L1954" s="241"/>
    </row>
    <row r="1955" spans="1:12">
      <c r="A1955" s="244"/>
      <c r="B1955" s="247"/>
      <c r="C1955" s="231"/>
      <c r="D1955" s="231"/>
      <c r="E1955" s="244"/>
      <c r="F1955" s="2">
        <v>1779530466</v>
      </c>
      <c r="G1955" s="2" t="s">
        <v>844</v>
      </c>
      <c r="H1955" s="231"/>
      <c r="I1955" s="234"/>
      <c r="J1955" s="236"/>
      <c r="K1955" s="231"/>
      <c r="L1955" s="241"/>
    </row>
    <row r="1956" spans="1:12">
      <c r="A1956" s="244"/>
      <c r="B1956" s="247"/>
      <c r="C1956" s="231"/>
      <c r="D1956" s="231"/>
      <c r="E1956" s="244"/>
      <c r="F1956" s="2">
        <v>5208250729</v>
      </c>
      <c r="G1956" s="2" t="s">
        <v>3322</v>
      </c>
      <c r="H1956" s="231"/>
      <c r="I1956" s="234"/>
      <c r="J1956" s="236"/>
      <c r="K1956" s="231"/>
      <c r="L1956" s="241"/>
    </row>
    <row r="1957" spans="1:12">
      <c r="A1957" s="244"/>
      <c r="B1957" s="247"/>
      <c r="C1957" s="231"/>
      <c r="D1957" s="231"/>
      <c r="E1957" s="244"/>
      <c r="F1957" s="2">
        <v>6954380157</v>
      </c>
      <c r="G1957" s="2" t="s">
        <v>3828</v>
      </c>
      <c r="H1957" s="231"/>
      <c r="I1957" s="234"/>
      <c r="J1957" s="236"/>
      <c r="K1957" s="231"/>
      <c r="L1957" s="241"/>
    </row>
    <row r="1958" spans="1:12">
      <c r="A1958" s="244"/>
      <c r="B1958" s="247"/>
      <c r="C1958" s="231"/>
      <c r="D1958" s="231"/>
      <c r="E1958" s="244"/>
      <c r="F1958" s="2">
        <v>3981260239</v>
      </c>
      <c r="G1958" s="2" t="s">
        <v>3323</v>
      </c>
      <c r="H1958" s="231"/>
      <c r="I1958" s="234"/>
      <c r="J1958" s="236"/>
      <c r="K1958" s="231"/>
      <c r="L1958" s="241"/>
    </row>
    <row r="1959" spans="1:12">
      <c r="A1959" s="244"/>
      <c r="B1959" s="247"/>
      <c r="C1959" s="231"/>
      <c r="D1959" s="231"/>
      <c r="E1959" s="244"/>
      <c r="F1959" s="2" t="s">
        <v>3324</v>
      </c>
      <c r="G1959" s="2" t="s">
        <v>3325</v>
      </c>
      <c r="H1959" s="231"/>
      <c r="I1959" s="234"/>
      <c r="J1959" s="236"/>
      <c r="K1959" s="231"/>
      <c r="L1959" s="241"/>
    </row>
    <row r="1960" spans="1:12">
      <c r="A1960" s="244"/>
      <c r="B1960" s="247"/>
      <c r="C1960" s="231"/>
      <c r="D1960" s="231"/>
      <c r="E1960" s="244"/>
      <c r="F1960" s="2">
        <v>643730419</v>
      </c>
      <c r="G1960" s="2" t="s">
        <v>3326</v>
      </c>
      <c r="H1960" s="231"/>
      <c r="I1960" s="234"/>
      <c r="J1960" s="236"/>
      <c r="K1960" s="231"/>
      <c r="L1960" s="241"/>
    </row>
    <row r="1961" spans="1:12">
      <c r="A1961" s="245"/>
      <c r="B1961" s="248"/>
      <c r="C1961" s="232"/>
      <c r="D1961" s="232"/>
      <c r="E1961" s="245"/>
      <c r="G1961" s="2" t="s">
        <v>3328</v>
      </c>
      <c r="H1961" s="232"/>
      <c r="I1961" s="235"/>
      <c r="J1961" s="236"/>
      <c r="K1961" s="232"/>
      <c r="L1961" s="242"/>
    </row>
    <row r="1962" spans="1:12">
      <c r="A1962" s="243">
        <v>735</v>
      </c>
      <c r="B1962" s="246">
        <v>5293952364</v>
      </c>
      <c r="C1962" s="230">
        <v>80017210727</v>
      </c>
      <c r="D1962" s="230" t="s">
        <v>845</v>
      </c>
      <c r="E1962" s="243">
        <v>8</v>
      </c>
      <c r="F1962" s="2">
        <v>4480000720</v>
      </c>
      <c r="G1962" s="2" t="s">
        <v>825</v>
      </c>
      <c r="H1962" s="25" t="s">
        <v>3357</v>
      </c>
      <c r="I1962" s="233" t="s">
        <v>1978</v>
      </c>
      <c r="J1962" s="236">
        <v>5000</v>
      </c>
      <c r="K1962" s="230" t="s">
        <v>846</v>
      </c>
      <c r="L1962" s="240">
        <v>5000</v>
      </c>
    </row>
    <row r="1963" spans="1:12">
      <c r="A1963" s="244"/>
      <c r="B1963" s="247"/>
      <c r="C1963" s="231"/>
      <c r="D1963" s="231"/>
      <c r="E1963" s="244"/>
      <c r="F1963" s="2">
        <v>4190430753</v>
      </c>
      <c r="G1963" s="2" t="s">
        <v>3352</v>
      </c>
      <c r="H1963" s="22"/>
      <c r="I1963" s="234"/>
      <c r="J1963" s="236"/>
      <c r="K1963" s="231"/>
      <c r="L1963" s="241"/>
    </row>
    <row r="1964" spans="1:12">
      <c r="A1964" s="244"/>
      <c r="B1964" s="247"/>
      <c r="C1964" s="231"/>
      <c r="D1964" s="231"/>
      <c r="E1964" s="244"/>
      <c r="F1964" s="2">
        <v>2401440728</v>
      </c>
      <c r="G1964" s="2" t="s">
        <v>827</v>
      </c>
      <c r="H1964" s="22"/>
      <c r="I1964" s="234"/>
      <c r="J1964" s="236"/>
      <c r="K1964" s="231"/>
      <c r="L1964" s="241"/>
    </row>
    <row r="1965" spans="1:12">
      <c r="A1965" s="244"/>
      <c r="B1965" s="247"/>
      <c r="C1965" s="231"/>
      <c r="D1965" s="231"/>
      <c r="E1965" s="244"/>
      <c r="F1965" s="2">
        <v>2806730731</v>
      </c>
      <c r="G1965" s="2" t="s">
        <v>3448</v>
      </c>
      <c r="H1965" s="22"/>
      <c r="I1965" s="234"/>
      <c r="J1965" s="236"/>
      <c r="K1965" s="231"/>
      <c r="L1965" s="241"/>
    </row>
    <row r="1966" spans="1:12">
      <c r="A1966" s="244"/>
      <c r="B1966" s="247"/>
      <c r="C1966" s="231"/>
      <c r="D1966" s="231"/>
      <c r="E1966" s="244"/>
      <c r="F1966" s="2" t="s">
        <v>3309</v>
      </c>
      <c r="G1966" s="2" t="s">
        <v>3456</v>
      </c>
      <c r="H1966" s="22"/>
      <c r="I1966" s="234"/>
      <c r="J1966" s="236"/>
      <c r="K1966" s="231"/>
      <c r="L1966" s="241"/>
    </row>
    <row r="1967" spans="1:12">
      <c r="A1967" s="244"/>
      <c r="B1967" s="247"/>
      <c r="C1967" s="231"/>
      <c r="D1967" s="231"/>
      <c r="E1967" s="244"/>
      <c r="F1967" s="2" t="s">
        <v>3353</v>
      </c>
      <c r="G1967" s="2" t="s">
        <v>3354</v>
      </c>
      <c r="H1967" s="22"/>
      <c r="I1967" s="234"/>
      <c r="J1967" s="236"/>
      <c r="K1967" s="231"/>
      <c r="L1967" s="241"/>
    </row>
    <row r="1968" spans="1:12">
      <c r="A1968" s="244"/>
      <c r="B1968" s="247"/>
      <c r="C1968" s="231"/>
      <c r="D1968" s="231"/>
      <c r="E1968" s="244"/>
      <c r="F1968" s="2" t="s">
        <v>3355</v>
      </c>
      <c r="G1968" s="2" t="s">
        <v>3356</v>
      </c>
      <c r="H1968" s="22"/>
      <c r="I1968" s="234"/>
      <c r="J1968" s="236"/>
      <c r="K1968" s="231"/>
      <c r="L1968" s="241"/>
    </row>
    <row r="1969" spans="1:12">
      <c r="A1969" s="244"/>
      <c r="B1969" s="247"/>
      <c r="C1969" s="231"/>
      <c r="D1969" s="231"/>
      <c r="E1969" s="244"/>
      <c r="F1969" s="2" t="s">
        <v>828</v>
      </c>
      <c r="G1969" s="2" t="s">
        <v>829</v>
      </c>
      <c r="H1969" s="22"/>
      <c r="I1969" s="234"/>
      <c r="J1969" s="236"/>
      <c r="K1969" s="231"/>
      <c r="L1969" s="241"/>
    </row>
    <row r="1970" spans="1:12">
      <c r="A1970" s="244"/>
      <c r="B1970" s="247"/>
      <c r="C1970" s="231"/>
      <c r="D1970" s="231"/>
      <c r="E1970" s="244"/>
      <c r="F1970" s="2">
        <v>6225750725</v>
      </c>
      <c r="G1970" s="2" t="s">
        <v>830</v>
      </c>
      <c r="H1970" s="22"/>
      <c r="I1970" s="234"/>
      <c r="J1970" s="236"/>
      <c r="K1970" s="231"/>
      <c r="L1970" s="241"/>
    </row>
    <row r="1971" spans="1:12">
      <c r="A1971" s="244"/>
      <c r="B1971" s="247"/>
      <c r="C1971" s="231"/>
      <c r="D1971" s="231"/>
      <c r="E1971" s="244"/>
      <c r="F1971" s="2">
        <v>4232630725</v>
      </c>
      <c r="G1971" s="2" t="s">
        <v>831</v>
      </c>
      <c r="H1971" s="22"/>
      <c r="I1971" s="234"/>
      <c r="J1971" s="236"/>
      <c r="K1971" s="231"/>
      <c r="L1971" s="241"/>
    </row>
    <row r="1972" spans="1:12">
      <c r="A1972" s="244"/>
      <c r="B1972" s="247"/>
      <c r="C1972" s="231"/>
      <c r="D1972" s="231"/>
      <c r="E1972" s="244"/>
      <c r="F1972" s="2" t="s">
        <v>3357</v>
      </c>
      <c r="G1972" s="2" t="s">
        <v>1978</v>
      </c>
      <c r="H1972" s="22"/>
      <c r="I1972" s="234"/>
      <c r="J1972" s="236"/>
      <c r="K1972" s="231"/>
      <c r="L1972" s="241"/>
    </row>
    <row r="1973" spans="1:12">
      <c r="A1973" s="244"/>
      <c r="B1973" s="247"/>
      <c r="C1973" s="231"/>
      <c r="D1973" s="231"/>
      <c r="E1973" s="244"/>
      <c r="F1973" s="2" t="s">
        <v>3787</v>
      </c>
      <c r="G1973" s="2" t="s">
        <v>3788</v>
      </c>
      <c r="H1973" s="22"/>
      <c r="I1973" s="234"/>
      <c r="J1973" s="236"/>
      <c r="K1973" s="231"/>
      <c r="L1973" s="241"/>
    </row>
    <row r="1974" spans="1:12">
      <c r="A1974" s="244"/>
      <c r="B1974" s="247"/>
      <c r="C1974" s="231"/>
      <c r="D1974" s="231"/>
      <c r="E1974" s="244"/>
      <c r="F1974" s="2" t="s">
        <v>832</v>
      </c>
      <c r="G1974" s="2" t="s">
        <v>833</v>
      </c>
      <c r="H1974" s="22"/>
      <c r="I1974" s="234"/>
      <c r="J1974" s="236"/>
      <c r="K1974" s="231"/>
      <c r="L1974" s="241"/>
    </row>
    <row r="1975" spans="1:12">
      <c r="A1975" s="244"/>
      <c r="B1975" s="247"/>
      <c r="C1975" s="231"/>
      <c r="D1975" s="231"/>
      <c r="E1975" s="244"/>
      <c r="F1975" s="2">
        <v>5460370728</v>
      </c>
      <c r="G1975" s="2" t="s">
        <v>834</v>
      </c>
      <c r="H1975" s="22"/>
      <c r="I1975" s="234"/>
      <c r="J1975" s="236"/>
      <c r="K1975" s="231"/>
      <c r="L1975" s="241"/>
    </row>
    <row r="1976" spans="1:12">
      <c r="A1976" s="244"/>
      <c r="B1976" s="247"/>
      <c r="C1976" s="231"/>
      <c r="D1976" s="231"/>
      <c r="E1976" s="244"/>
      <c r="F1976" s="2">
        <v>594430753</v>
      </c>
      <c r="G1976" s="2" t="s">
        <v>835</v>
      </c>
      <c r="H1976" s="22"/>
      <c r="I1976" s="234"/>
      <c r="J1976" s="236"/>
      <c r="K1976" s="231"/>
      <c r="L1976" s="241"/>
    </row>
    <row r="1977" spans="1:12">
      <c r="A1977" s="245"/>
      <c r="B1977" s="248"/>
      <c r="C1977" s="232"/>
      <c r="D1977" s="232"/>
      <c r="E1977" s="245"/>
      <c r="F1977" s="2" t="s">
        <v>3862</v>
      </c>
      <c r="G1977" s="2" t="s">
        <v>3863</v>
      </c>
      <c r="H1977" s="4"/>
      <c r="I1977" s="235"/>
      <c r="J1977" s="236"/>
      <c r="K1977" s="232"/>
      <c r="L1977" s="242"/>
    </row>
    <row r="1978" spans="1:12">
      <c r="A1978" s="243">
        <v>736</v>
      </c>
      <c r="B1978" s="246">
        <v>501976484</v>
      </c>
      <c r="C1978" s="230">
        <v>80017210727</v>
      </c>
      <c r="D1978" s="230" t="s">
        <v>847</v>
      </c>
      <c r="E1978" s="243">
        <v>8</v>
      </c>
      <c r="F1978" s="2" t="s">
        <v>3866</v>
      </c>
      <c r="G1978" s="2" t="s">
        <v>3867</v>
      </c>
      <c r="H1978" s="230" t="s">
        <v>3783</v>
      </c>
      <c r="I1978" s="233" t="s">
        <v>809</v>
      </c>
      <c r="J1978" s="236">
        <v>1123.5</v>
      </c>
      <c r="K1978" s="230" t="s">
        <v>848</v>
      </c>
      <c r="L1978" s="240">
        <v>1123.5</v>
      </c>
    </row>
    <row r="1979" spans="1:12">
      <c r="A1979" s="244"/>
      <c r="B1979" s="247"/>
      <c r="C1979" s="231"/>
      <c r="D1979" s="231"/>
      <c r="E1979" s="244"/>
      <c r="F1979" s="2" t="s">
        <v>3783</v>
      </c>
      <c r="G1979" s="2" t="s">
        <v>809</v>
      </c>
      <c r="H1979" s="231"/>
      <c r="I1979" s="234"/>
      <c r="J1979" s="236"/>
      <c r="K1979" s="231"/>
      <c r="L1979" s="241"/>
    </row>
    <row r="1980" spans="1:12">
      <c r="A1980" s="244"/>
      <c r="B1980" s="247"/>
      <c r="C1980" s="231"/>
      <c r="D1980" s="231"/>
      <c r="E1980" s="244"/>
      <c r="F1980" s="2">
        <v>4209100728</v>
      </c>
      <c r="G1980" s="2" t="s">
        <v>3798</v>
      </c>
      <c r="H1980" s="231"/>
      <c r="I1980" s="234"/>
      <c r="J1980" s="236"/>
      <c r="K1980" s="231"/>
      <c r="L1980" s="241"/>
    </row>
    <row r="1981" spans="1:12">
      <c r="A1981" s="244"/>
      <c r="B1981" s="247"/>
      <c r="C1981" s="231"/>
      <c r="D1981" s="231"/>
      <c r="E1981" s="244"/>
      <c r="F1981" s="2">
        <v>3942490727</v>
      </c>
      <c r="G1981" s="2" t="s">
        <v>3808</v>
      </c>
      <c r="H1981" s="231"/>
      <c r="I1981" s="234"/>
      <c r="J1981" s="236"/>
      <c r="K1981" s="231"/>
      <c r="L1981" s="241"/>
    </row>
    <row r="1982" spans="1:12">
      <c r="A1982" s="245"/>
      <c r="B1982" s="248"/>
      <c r="C1982" s="232"/>
      <c r="D1982" s="232"/>
      <c r="E1982" s="245"/>
      <c r="F1982" s="2">
        <v>2083540746</v>
      </c>
      <c r="G1982" s="2" t="s">
        <v>849</v>
      </c>
      <c r="H1982" s="232"/>
      <c r="I1982" s="235"/>
      <c r="J1982" s="236"/>
      <c r="K1982" s="232"/>
      <c r="L1982" s="242"/>
    </row>
    <row r="1983" spans="1:12">
      <c r="A1983" s="243">
        <v>737</v>
      </c>
      <c r="B1983" s="246" t="s">
        <v>850</v>
      </c>
      <c r="C1983" s="230">
        <v>80017210727</v>
      </c>
      <c r="D1983" s="230" t="s">
        <v>851</v>
      </c>
      <c r="E1983" s="243">
        <v>8</v>
      </c>
      <c r="F1983" s="2">
        <v>5269550728</v>
      </c>
      <c r="G1983" s="2" t="s">
        <v>807</v>
      </c>
      <c r="H1983" s="230" t="s">
        <v>3787</v>
      </c>
      <c r="I1983" s="233" t="s">
        <v>3788</v>
      </c>
      <c r="J1983" s="236">
        <v>5070</v>
      </c>
      <c r="K1983" s="230" t="s">
        <v>852</v>
      </c>
      <c r="L1983" s="240">
        <v>5070</v>
      </c>
    </row>
    <row r="1984" spans="1:12">
      <c r="A1984" s="244"/>
      <c r="B1984" s="247"/>
      <c r="C1984" s="231"/>
      <c r="D1984" s="231"/>
      <c r="E1984" s="244"/>
      <c r="F1984" s="2">
        <v>3437050713</v>
      </c>
      <c r="G1984" s="2" t="s">
        <v>3782</v>
      </c>
      <c r="H1984" s="231"/>
      <c r="I1984" s="234"/>
      <c r="J1984" s="236"/>
      <c r="K1984" s="231"/>
      <c r="L1984" s="241"/>
    </row>
    <row r="1985" spans="1:12">
      <c r="A1985" s="244"/>
      <c r="B1985" s="247"/>
      <c r="C1985" s="231"/>
      <c r="D1985" s="231"/>
      <c r="E1985" s="244"/>
      <c r="F1985" s="2">
        <v>4409010727</v>
      </c>
      <c r="G1985" s="2" t="s">
        <v>809</v>
      </c>
      <c r="H1985" s="231"/>
      <c r="I1985" s="234"/>
      <c r="J1985" s="236"/>
      <c r="K1985" s="231"/>
      <c r="L1985" s="241"/>
    </row>
    <row r="1986" spans="1:12">
      <c r="A1986" s="244"/>
      <c r="B1986" s="247"/>
      <c r="C1986" s="231"/>
      <c r="D1986" s="231"/>
      <c r="E1986" s="244"/>
      <c r="F1986" s="2">
        <v>1659710543</v>
      </c>
      <c r="G1986" s="2" t="s">
        <v>810</v>
      </c>
      <c r="H1986" s="231"/>
      <c r="I1986" s="234"/>
      <c r="J1986" s="236"/>
      <c r="K1986" s="231"/>
      <c r="L1986" s="241"/>
    </row>
    <row r="1987" spans="1:12">
      <c r="A1987" s="244"/>
      <c r="B1987" s="247"/>
      <c r="C1987" s="231"/>
      <c r="D1987" s="231"/>
      <c r="E1987" s="244"/>
      <c r="F1987" s="2" t="s">
        <v>3787</v>
      </c>
      <c r="G1987" s="2" t="s">
        <v>3788</v>
      </c>
      <c r="H1987" s="231"/>
      <c r="I1987" s="234"/>
      <c r="J1987" s="236"/>
      <c r="K1987" s="231"/>
      <c r="L1987" s="241"/>
    </row>
    <row r="1988" spans="1:12">
      <c r="A1988" s="245"/>
      <c r="B1988" s="248"/>
      <c r="C1988" s="232"/>
      <c r="D1988" s="232"/>
      <c r="E1988" s="245"/>
      <c r="F1988" s="2">
        <v>6234730726</v>
      </c>
      <c r="G1988" s="2" t="s">
        <v>3790</v>
      </c>
      <c r="H1988" s="232"/>
      <c r="I1988" s="235"/>
      <c r="J1988" s="236"/>
      <c r="K1988" s="232"/>
      <c r="L1988" s="242"/>
    </row>
    <row r="1989" spans="1:12">
      <c r="A1989" s="243">
        <v>738</v>
      </c>
      <c r="B1989" s="246">
        <v>5321424201</v>
      </c>
      <c r="C1989" s="230">
        <v>80017210727</v>
      </c>
      <c r="D1989" s="230" t="s">
        <v>853</v>
      </c>
      <c r="E1989" s="243">
        <v>8</v>
      </c>
      <c r="F1989" s="2">
        <v>4409010727</v>
      </c>
      <c r="G1989" s="2" t="s">
        <v>809</v>
      </c>
      <c r="H1989" s="230">
        <v>4409010727</v>
      </c>
      <c r="I1989" s="233" t="s">
        <v>809</v>
      </c>
      <c r="J1989" s="236">
        <v>3698</v>
      </c>
      <c r="K1989" s="230" t="s">
        <v>854</v>
      </c>
      <c r="L1989" s="240">
        <v>3698</v>
      </c>
    </row>
    <row r="1990" spans="1:12">
      <c r="A1990" s="244"/>
      <c r="B1990" s="247"/>
      <c r="C1990" s="231"/>
      <c r="D1990" s="231"/>
      <c r="E1990" s="244"/>
      <c r="F1990" s="2">
        <v>4209100728</v>
      </c>
      <c r="G1990" s="2" t="s">
        <v>3798</v>
      </c>
      <c r="H1990" s="231"/>
      <c r="I1990" s="234"/>
      <c r="J1990" s="236"/>
      <c r="K1990" s="231"/>
      <c r="L1990" s="241"/>
    </row>
    <row r="1991" spans="1:12">
      <c r="A1991" s="244"/>
      <c r="B1991" s="247"/>
      <c r="C1991" s="231"/>
      <c r="D1991" s="231"/>
      <c r="E1991" s="244"/>
      <c r="F1991" s="2">
        <v>3942490727</v>
      </c>
      <c r="G1991" s="2" t="s">
        <v>3808</v>
      </c>
      <c r="H1991" s="231"/>
      <c r="I1991" s="234"/>
      <c r="J1991" s="236"/>
      <c r="K1991" s="231"/>
      <c r="L1991" s="241"/>
    </row>
    <row r="1992" spans="1:12">
      <c r="A1992" s="244"/>
      <c r="B1992" s="247"/>
      <c r="C1992" s="231"/>
      <c r="D1992" s="231"/>
      <c r="E1992" s="244"/>
      <c r="F1992" s="2">
        <v>6234730726</v>
      </c>
      <c r="G1992" s="2" t="s">
        <v>3790</v>
      </c>
      <c r="H1992" s="231"/>
      <c r="I1992" s="234"/>
      <c r="J1992" s="236"/>
      <c r="K1992" s="231"/>
      <c r="L1992" s="241"/>
    </row>
    <row r="1993" spans="1:12">
      <c r="A1993" s="245"/>
      <c r="B1993" s="248"/>
      <c r="C1993" s="232"/>
      <c r="D1993" s="232"/>
      <c r="E1993" s="245"/>
      <c r="F1993" s="2">
        <v>4512010754</v>
      </c>
      <c r="G1993" s="2" t="s">
        <v>3801</v>
      </c>
      <c r="H1993" s="232"/>
      <c r="I1993" s="235"/>
      <c r="J1993" s="236"/>
      <c r="K1993" s="232"/>
      <c r="L1993" s="242"/>
    </row>
    <row r="1994" spans="1:12">
      <c r="A1994" s="243">
        <v>739</v>
      </c>
      <c r="B1994" s="246" t="s">
        <v>855</v>
      </c>
      <c r="C1994" s="230">
        <v>80017210727</v>
      </c>
      <c r="D1994" s="230" t="s">
        <v>856</v>
      </c>
      <c r="E1994" s="243">
        <v>8</v>
      </c>
      <c r="F1994" s="2">
        <v>2422110730</v>
      </c>
      <c r="G1994" s="2" t="s">
        <v>857</v>
      </c>
      <c r="H1994" s="230" t="s">
        <v>858</v>
      </c>
      <c r="I1994" s="233" t="s">
        <v>859</v>
      </c>
      <c r="J1994" s="236">
        <v>1612.8</v>
      </c>
      <c r="K1994" s="230"/>
      <c r="L1994" s="240"/>
    </row>
    <row r="1995" spans="1:12">
      <c r="A1995" s="244"/>
      <c r="B1995" s="247"/>
      <c r="C1995" s="231"/>
      <c r="D1995" s="231"/>
      <c r="E1995" s="244"/>
      <c r="F1995" s="2">
        <v>2193120744</v>
      </c>
      <c r="G1995" s="2" t="s">
        <v>860</v>
      </c>
      <c r="H1995" s="231"/>
      <c r="I1995" s="234"/>
      <c r="J1995" s="236"/>
      <c r="K1995" s="231"/>
      <c r="L1995" s="241"/>
    </row>
    <row r="1996" spans="1:12">
      <c r="A1996" s="244"/>
      <c r="B1996" s="247"/>
      <c r="C1996" s="231"/>
      <c r="D1996" s="231"/>
      <c r="E1996" s="244"/>
      <c r="F1996" s="2">
        <v>2975100724</v>
      </c>
      <c r="G1996" s="2" t="s">
        <v>861</v>
      </c>
      <c r="H1996" s="231"/>
      <c r="I1996" s="234"/>
      <c r="J1996" s="236"/>
      <c r="K1996" s="231"/>
      <c r="L1996" s="241"/>
    </row>
    <row r="1997" spans="1:12">
      <c r="A1997" s="244"/>
      <c r="B1997" s="247"/>
      <c r="C1997" s="231"/>
      <c r="D1997" s="231"/>
      <c r="E1997" s="244"/>
      <c r="F1997" s="2" t="s">
        <v>858</v>
      </c>
      <c r="G1997" s="2" t="s">
        <v>859</v>
      </c>
      <c r="H1997" s="231"/>
      <c r="I1997" s="234"/>
      <c r="J1997" s="236"/>
      <c r="K1997" s="231"/>
      <c r="L1997" s="241"/>
    </row>
    <row r="1998" spans="1:12">
      <c r="A1998" s="244"/>
      <c r="B1998" s="247"/>
      <c r="C1998" s="231"/>
      <c r="D1998" s="231"/>
      <c r="E1998" s="244"/>
      <c r="F1998" s="2">
        <v>5892080721</v>
      </c>
      <c r="G1998" s="2" t="s">
        <v>862</v>
      </c>
      <c r="H1998" s="231"/>
      <c r="I1998" s="234"/>
      <c r="J1998" s="236"/>
      <c r="K1998" s="231"/>
      <c r="L1998" s="241"/>
    </row>
    <row r="1999" spans="1:12">
      <c r="A1999" s="245"/>
      <c r="B1999" s="248"/>
      <c r="C1999" s="232"/>
      <c r="D1999" s="232"/>
      <c r="E1999" s="245"/>
      <c r="G1999" s="2" t="s">
        <v>863</v>
      </c>
      <c r="H1999" s="232"/>
      <c r="I1999" s="235"/>
      <c r="J1999" s="236"/>
      <c r="K1999" s="232"/>
      <c r="L1999" s="242"/>
    </row>
    <row r="2000" spans="1:12">
      <c r="A2000" s="243">
        <v>740</v>
      </c>
      <c r="B2000" s="246" t="s">
        <v>864</v>
      </c>
      <c r="C2000" s="230">
        <v>80017210727</v>
      </c>
      <c r="D2000" s="230" t="s">
        <v>851</v>
      </c>
      <c r="E2000" s="243">
        <v>8</v>
      </c>
      <c r="F2000" s="2">
        <v>5269550728</v>
      </c>
      <c r="G2000" s="2" t="s">
        <v>807</v>
      </c>
      <c r="H2000" s="230" t="s">
        <v>3787</v>
      </c>
      <c r="I2000" s="233" t="s">
        <v>3788</v>
      </c>
      <c r="J2000" s="236">
        <v>6500</v>
      </c>
      <c r="K2000" s="230" t="s">
        <v>865</v>
      </c>
      <c r="L2000" s="240">
        <v>6500</v>
      </c>
    </row>
    <row r="2001" spans="1:12">
      <c r="A2001" s="244"/>
      <c r="B2001" s="247"/>
      <c r="C2001" s="231"/>
      <c r="D2001" s="231"/>
      <c r="E2001" s="244"/>
      <c r="F2001" s="2">
        <v>3437050713</v>
      </c>
      <c r="G2001" s="2" t="s">
        <v>3782</v>
      </c>
      <c r="H2001" s="231"/>
      <c r="I2001" s="234"/>
      <c r="J2001" s="236"/>
      <c r="K2001" s="231"/>
      <c r="L2001" s="241"/>
    </row>
    <row r="2002" spans="1:12">
      <c r="A2002" s="244"/>
      <c r="B2002" s="247"/>
      <c r="C2002" s="231"/>
      <c r="D2002" s="231"/>
      <c r="E2002" s="244"/>
      <c r="F2002" s="2">
        <v>1659710543</v>
      </c>
      <c r="G2002" s="2" t="s">
        <v>810</v>
      </c>
      <c r="H2002" s="231"/>
      <c r="I2002" s="234"/>
      <c r="J2002" s="236"/>
      <c r="K2002" s="231"/>
      <c r="L2002" s="241"/>
    </row>
    <row r="2003" spans="1:12">
      <c r="A2003" s="244"/>
      <c r="B2003" s="247"/>
      <c r="C2003" s="231"/>
      <c r="D2003" s="231"/>
      <c r="E2003" s="244"/>
      <c r="F2003" s="2" t="s">
        <v>3787</v>
      </c>
      <c r="G2003" s="2" t="s">
        <v>3788</v>
      </c>
      <c r="H2003" s="231"/>
      <c r="I2003" s="234"/>
      <c r="J2003" s="236"/>
      <c r="K2003" s="231"/>
      <c r="L2003" s="241"/>
    </row>
    <row r="2004" spans="1:12">
      <c r="A2004" s="244"/>
      <c r="B2004" s="247"/>
      <c r="C2004" s="231"/>
      <c r="D2004" s="231"/>
      <c r="E2004" s="244"/>
      <c r="F2004" s="2">
        <v>4209100728</v>
      </c>
      <c r="G2004" s="2" t="s">
        <v>3798</v>
      </c>
      <c r="H2004" s="231"/>
      <c r="I2004" s="234"/>
      <c r="J2004" s="236"/>
      <c r="K2004" s="231"/>
      <c r="L2004" s="241"/>
    </row>
    <row r="2005" spans="1:12">
      <c r="A2005" s="244"/>
      <c r="B2005" s="247"/>
      <c r="C2005" s="231"/>
      <c r="D2005" s="231"/>
      <c r="E2005" s="244"/>
      <c r="F2005" s="2">
        <v>3942490727</v>
      </c>
      <c r="G2005" s="2" t="s">
        <v>3808</v>
      </c>
      <c r="H2005" s="231"/>
      <c r="I2005" s="234"/>
      <c r="J2005" s="236"/>
      <c r="K2005" s="231"/>
      <c r="L2005" s="241"/>
    </row>
    <row r="2006" spans="1:12">
      <c r="A2006" s="245"/>
      <c r="B2006" s="248"/>
      <c r="C2006" s="232"/>
      <c r="D2006" s="232"/>
      <c r="E2006" s="245"/>
      <c r="F2006" s="2">
        <v>4512010754</v>
      </c>
      <c r="G2006" s="2" t="s">
        <v>3801</v>
      </c>
      <c r="H2006" s="232"/>
      <c r="I2006" s="235"/>
      <c r="J2006" s="236"/>
      <c r="K2006" s="232"/>
      <c r="L2006" s="242"/>
    </row>
    <row r="2007" spans="1:12">
      <c r="A2007" s="243">
        <v>741</v>
      </c>
      <c r="B2007" s="246" t="s">
        <v>866</v>
      </c>
      <c r="C2007" s="230">
        <v>80017210727</v>
      </c>
      <c r="D2007" s="230" t="s">
        <v>867</v>
      </c>
      <c r="E2007" s="243">
        <v>8</v>
      </c>
      <c r="F2007" s="2">
        <v>5269550728</v>
      </c>
      <c r="G2007" s="2" t="s">
        <v>807</v>
      </c>
      <c r="H2007" s="230" t="s">
        <v>3787</v>
      </c>
      <c r="I2007" s="233" t="s">
        <v>3788</v>
      </c>
      <c r="J2007" s="236">
        <v>9000</v>
      </c>
      <c r="K2007" s="230"/>
      <c r="L2007" s="240"/>
    </row>
    <row r="2008" spans="1:12">
      <c r="A2008" s="244"/>
      <c r="B2008" s="247"/>
      <c r="C2008" s="231"/>
      <c r="D2008" s="231"/>
      <c r="E2008" s="244"/>
      <c r="F2008" s="2">
        <v>3437050713</v>
      </c>
      <c r="G2008" s="2" t="s">
        <v>3782</v>
      </c>
      <c r="H2008" s="231"/>
      <c r="I2008" s="234"/>
      <c r="J2008" s="236"/>
      <c r="K2008" s="231"/>
      <c r="L2008" s="241"/>
    </row>
    <row r="2009" spans="1:12">
      <c r="A2009" s="244"/>
      <c r="B2009" s="247"/>
      <c r="C2009" s="231"/>
      <c r="D2009" s="231"/>
      <c r="E2009" s="244"/>
      <c r="F2009" s="2">
        <v>4409010727</v>
      </c>
      <c r="G2009" s="2" t="s">
        <v>809</v>
      </c>
      <c r="H2009" s="231"/>
      <c r="I2009" s="234"/>
      <c r="J2009" s="236"/>
      <c r="K2009" s="231"/>
      <c r="L2009" s="241"/>
    </row>
    <row r="2010" spans="1:12">
      <c r="A2010" s="244"/>
      <c r="B2010" s="247"/>
      <c r="C2010" s="231"/>
      <c r="D2010" s="231"/>
      <c r="E2010" s="244"/>
      <c r="F2010" s="2">
        <v>1659710543</v>
      </c>
      <c r="G2010" s="2" t="s">
        <v>810</v>
      </c>
      <c r="H2010" s="231"/>
      <c r="I2010" s="234"/>
      <c r="J2010" s="236"/>
      <c r="K2010" s="231"/>
      <c r="L2010" s="241"/>
    </row>
    <row r="2011" spans="1:12">
      <c r="A2011" s="244"/>
      <c r="B2011" s="247"/>
      <c r="C2011" s="231"/>
      <c r="D2011" s="231"/>
      <c r="E2011" s="244"/>
      <c r="F2011" s="2" t="s">
        <v>3787</v>
      </c>
      <c r="G2011" s="2" t="s">
        <v>3788</v>
      </c>
      <c r="H2011" s="231"/>
      <c r="I2011" s="234"/>
      <c r="J2011" s="236"/>
      <c r="K2011" s="231"/>
      <c r="L2011" s="241"/>
    </row>
    <row r="2012" spans="1:12">
      <c r="A2012" s="245"/>
      <c r="B2012" s="248"/>
      <c r="C2012" s="232"/>
      <c r="D2012" s="232"/>
      <c r="E2012" s="245"/>
      <c r="F2012" s="2">
        <v>6234730726</v>
      </c>
      <c r="G2012" s="2" t="s">
        <v>3790</v>
      </c>
      <c r="H2012" s="232"/>
      <c r="I2012" s="235"/>
      <c r="J2012" s="236"/>
      <c r="K2012" s="232"/>
      <c r="L2012" s="242"/>
    </row>
    <row r="2013" spans="1:12" ht="25.5">
      <c r="A2013" s="243">
        <v>742</v>
      </c>
      <c r="B2013" s="246" t="s">
        <v>868</v>
      </c>
      <c r="C2013" s="230">
        <v>80017210727</v>
      </c>
      <c r="D2013" s="230" t="s">
        <v>869</v>
      </c>
      <c r="E2013" s="243">
        <v>8</v>
      </c>
      <c r="F2013" s="2">
        <v>311240733</v>
      </c>
      <c r="G2013" s="2" t="s">
        <v>870</v>
      </c>
      <c r="H2013" s="230">
        <v>2228730731</v>
      </c>
      <c r="I2013" s="233" t="s">
        <v>871</v>
      </c>
      <c r="J2013" s="236">
        <v>1832.5</v>
      </c>
      <c r="K2013" s="230"/>
      <c r="L2013" s="240"/>
    </row>
    <row r="2014" spans="1:12">
      <c r="A2014" s="244"/>
      <c r="B2014" s="247"/>
      <c r="C2014" s="231"/>
      <c r="D2014" s="231"/>
      <c r="E2014" s="244"/>
      <c r="F2014" s="2">
        <v>2558860736</v>
      </c>
      <c r="G2014" s="2" t="s">
        <v>872</v>
      </c>
      <c r="H2014" s="231"/>
      <c r="I2014" s="234"/>
      <c r="J2014" s="236"/>
      <c r="K2014" s="231"/>
      <c r="L2014" s="241"/>
    </row>
    <row r="2015" spans="1:12">
      <c r="A2015" s="244"/>
      <c r="B2015" s="247"/>
      <c r="C2015" s="231"/>
      <c r="D2015" s="231"/>
      <c r="E2015" s="244"/>
      <c r="F2015" s="2">
        <v>2806730731</v>
      </c>
      <c r="G2015" s="2" t="s">
        <v>3448</v>
      </c>
      <c r="H2015" s="231"/>
      <c r="I2015" s="234"/>
      <c r="J2015" s="236"/>
      <c r="K2015" s="231"/>
      <c r="L2015" s="241"/>
    </row>
    <row r="2016" spans="1:12">
      <c r="A2016" s="244"/>
      <c r="B2016" s="247"/>
      <c r="C2016" s="231"/>
      <c r="D2016" s="231"/>
      <c r="E2016" s="244"/>
      <c r="F2016" s="2">
        <v>2846690739</v>
      </c>
      <c r="G2016" s="2" t="s">
        <v>3490</v>
      </c>
      <c r="H2016" s="231"/>
      <c r="I2016" s="234"/>
      <c r="J2016" s="236"/>
      <c r="K2016" s="231"/>
      <c r="L2016" s="241"/>
    </row>
    <row r="2017" spans="1:12">
      <c r="A2017" s="244"/>
      <c r="B2017" s="247"/>
      <c r="C2017" s="231"/>
      <c r="D2017" s="231"/>
      <c r="E2017" s="244"/>
      <c r="F2017" s="2">
        <v>2228730731</v>
      </c>
      <c r="G2017" s="2" t="s">
        <v>871</v>
      </c>
      <c r="H2017" s="231"/>
      <c r="I2017" s="234"/>
      <c r="J2017" s="236"/>
      <c r="K2017" s="231"/>
      <c r="L2017" s="241"/>
    </row>
    <row r="2018" spans="1:12">
      <c r="A2018" s="244"/>
      <c r="B2018" s="247"/>
      <c r="C2018" s="231"/>
      <c r="D2018" s="231"/>
      <c r="E2018" s="244"/>
      <c r="F2018" s="2">
        <v>6238440728</v>
      </c>
      <c r="G2018" s="2" t="s">
        <v>873</v>
      </c>
      <c r="H2018" s="231"/>
      <c r="I2018" s="234"/>
      <c r="J2018" s="236"/>
      <c r="K2018" s="231"/>
      <c r="L2018" s="241"/>
    </row>
    <row r="2019" spans="1:12">
      <c r="A2019" s="245"/>
      <c r="B2019" s="248"/>
      <c r="C2019" s="232"/>
      <c r="D2019" s="232"/>
      <c r="E2019" s="245"/>
      <c r="F2019" s="2">
        <v>2407940739</v>
      </c>
      <c r="G2019" s="2" t="s">
        <v>874</v>
      </c>
      <c r="H2019" s="232"/>
      <c r="I2019" s="235"/>
      <c r="J2019" s="236"/>
      <c r="K2019" s="232"/>
      <c r="L2019" s="242"/>
    </row>
    <row r="2020" spans="1:12">
      <c r="A2020" s="243">
        <v>743</v>
      </c>
      <c r="B2020" s="246">
        <v>5019817408</v>
      </c>
      <c r="C2020" s="230">
        <v>80017210727</v>
      </c>
      <c r="D2020" s="230" t="s">
        <v>875</v>
      </c>
      <c r="E2020" s="243">
        <v>8</v>
      </c>
      <c r="F2020" s="2">
        <v>4480000720</v>
      </c>
      <c r="G2020" s="2" t="s">
        <v>825</v>
      </c>
      <c r="H2020" s="230" t="s">
        <v>3787</v>
      </c>
      <c r="I2020" s="233" t="s">
        <v>3788</v>
      </c>
      <c r="J2020" s="236">
        <v>4075.5</v>
      </c>
      <c r="K2020" s="230" t="s">
        <v>840</v>
      </c>
      <c r="L2020" s="240">
        <v>4075.5</v>
      </c>
    </row>
    <row r="2021" spans="1:12">
      <c r="A2021" s="244"/>
      <c r="B2021" s="247"/>
      <c r="C2021" s="231"/>
      <c r="D2021" s="231"/>
      <c r="E2021" s="244"/>
      <c r="F2021" s="2">
        <v>2401440728</v>
      </c>
      <c r="G2021" s="2" t="s">
        <v>827</v>
      </c>
      <c r="H2021" s="231"/>
      <c r="I2021" s="234"/>
      <c r="J2021" s="236"/>
      <c r="K2021" s="231"/>
      <c r="L2021" s="241"/>
    </row>
    <row r="2022" spans="1:12">
      <c r="A2022" s="244"/>
      <c r="B2022" s="247"/>
      <c r="C2022" s="231"/>
      <c r="D2022" s="231"/>
      <c r="E2022" s="244"/>
      <c r="F2022" s="2">
        <v>2806730731</v>
      </c>
      <c r="G2022" s="2" t="s">
        <v>3448</v>
      </c>
      <c r="H2022" s="231"/>
      <c r="I2022" s="234"/>
      <c r="J2022" s="236"/>
      <c r="K2022" s="231"/>
      <c r="L2022" s="241"/>
    </row>
    <row r="2023" spans="1:12">
      <c r="A2023" s="244"/>
      <c r="B2023" s="247"/>
      <c r="C2023" s="231"/>
      <c r="D2023" s="231"/>
      <c r="E2023" s="244"/>
      <c r="F2023" s="2" t="s">
        <v>3309</v>
      </c>
      <c r="G2023" s="2" t="s">
        <v>3456</v>
      </c>
      <c r="H2023" s="231"/>
      <c r="I2023" s="234"/>
      <c r="J2023" s="236"/>
      <c r="K2023" s="231"/>
      <c r="L2023" s="241"/>
    </row>
    <row r="2024" spans="1:12">
      <c r="A2024" s="244"/>
      <c r="B2024" s="247"/>
      <c r="C2024" s="231"/>
      <c r="D2024" s="231"/>
      <c r="E2024" s="244"/>
      <c r="F2024" s="2" t="s">
        <v>828</v>
      </c>
      <c r="G2024" s="2" t="s">
        <v>829</v>
      </c>
      <c r="H2024" s="231"/>
      <c r="I2024" s="234"/>
      <c r="J2024" s="236"/>
      <c r="K2024" s="231"/>
      <c r="L2024" s="241"/>
    </row>
    <row r="2025" spans="1:12">
      <c r="A2025" s="244"/>
      <c r="B2025" s="247"/>
      <c r="C2025" s="231"/>
      <c r="D2025" s="231"/>
      <c r="E2025" s="244"/>
      <c r="F2025" s="2">
        <v>6225750725</v>
      </c>
      <c r="G2025" s="2" t="s">
        <v>830</v>
      </c>
      <c r="H2025" s="231"/>
      <c r="I2025" s="234"/>
      <c r="J2025" s="236"/>
      <c r="K2025" s="231"/>
      <c r="L2025" s="241"/>
    </row>
    <row r="2026" spans="1:12">
      <c r="A2026" s="244"/>
      <c r="B2026" s="247"/>
      <c r="C2026" s="231"/>
      <c r="D2026" s="231"/>
      <c r="E2026" s="244"/>
      <c r="F2026" s="2">
        <v>4232630725</v>
      </c>
      <c r="G2026" s="2" t="s">
        <v>831</v>
      </c>
      <c r="H2026" s="231"/>
      <c r="I2026" s="234"/>
      <c r="J2026" s="236"/>
      <c r="K2026" s="231"/>
      <c r="L2026" s="241"/>
    </row>
    <row r="2027" spans="1:12">
      <c r="A2027" s="244"/>
      <c r="B2027" s="247"/>
      <c r="C2027" s="231"/>
      <c r="D2027" s="231"/>
      <c r="E2027" s="244"/>
      <c r="F2027" s="2" t="s">
        <v>3787</v>
      </c>
      <c r="G2027" s="2" t="s">
        <v>3788</v>
      </c>
      <c r="H2027" s="231"/>
      <c r="I2027" s="234"/>
      <c r="J2027" s="236"/>
      <c r="K2027" s="231"/>
      <c r="L2027" s="241"/>
    </row>
    <row r="2028" spans="1:12">
      <c r="A2028" s="244"/>
      <c r="B2028" s="247"/>
      <c r="C2028" s="231"/>
      <c r="D2028" s="231"/>
      <c r="E2028" s="244"/>
      <c r="F2028" s="2" t="s">
        <v>832</v>
      </c>
      <c r="G2028" s="2" t="s">
        <v>833</v>
      </c>
      <c r="H2028" s="231"/>
      <c r="I2028" s="234"/>
      <c r="J2028" s="236"/>
      <c r="K2028" s="231"/>
      <c r="L2028" s="241"/>
    </row>
    <row r="2029" spans="1:12">
      <c r="A2029" s="244"/>
      <c r="B2029" s="247"/>
      <c r="C2029" s="231"/>
      <c r="D2029" s="231"/>
      <c r="E2029" s="244"/>
      <c r="F2029" s="2">
        <v>5460370728</v>
      </c>
      <c r="G2029" s="2" t="s">
        <v>834</v>
      </c>
      <c r="H2029" s="231"/>
      <c r="I2029" s="234"/>
      <c r="J2029" s="236"/>
      <c r="K2029" s="231"/>
      <c r="L2029" s="241"/>
    </row>
    <row r="2030" spans="1:12">
      <c r="A2030" s="245"/>
      <c r="B2030" s="248"/>
      <c r="C2030" s="232"/>
      <c r="D2030" s="232"/>
      <c r="E2030" s="245"/>
      <c r="G2030" s="2" t="s">
        <v>835</v>
      </c>
      <c r="H2030" s="232"/>
      <c r="I2030" s="235"/>
      <c r="J2030" s="236"/>
      <c r="K2030" s="232"/>
      <c r="L2030" s="242"/>
    </row>
    <row r="2031" spans="1:12">
      <c r="A2031" s="243">
        <v>744</v>
      </c>
      <c r="B2031" s="246">
        <v>5514345572</v>
      </c>
      <c r="C2031" s="230">
        <v>80017210727</v>
      </c>
      <c r="D2031" s="230" t="s">
        <v>876</v>
      </c>
      <c r="E2031" s="243">
        <v>8</v>
      </c>
      <c r="F2031" s="2">
        <v>4357120726</v>
      </c>
      <c r="G2031" s="2" t="s">
        <v>3319</v>
      </c>
      <c r="H2031" s="230">
        <v>4147410759</v>
      </c>
      <c r="I2031" s="233" t="s">
        <v>3825</v>
      </c>
      <c r="J2031" s="236">
        <v>890</v>
      </c>
      <c r="K2031" s="230"/>
      <c r="L2031" s="240"/>
    </row>
    <row r="2032" spans="1:12">
      <c r="A2032" s="244"/>
      <c r="B2032" s="247"/>
      <c r="C2032" s="231"/>
      <c r="D2032" s="231"/>
      <c r="E2032" s="244"/>
      <c r="F2032" s="2">
        <v>4147410759</v>
      </c>
      <c r="G2032" s="2" t="s">
        <v>3825</v>
      </c>
      <c r="H2032" s="231"/>
      <c r="I2032" s="234"/>
      <c r="J2032" s="236"/>
      <c r="K2032" s="231"/>
      <c r="L2032" s="241"/>
    </row>
    <row r="2033" spans="1:12">
      <c r="A2033" s="244"/>
      <c r="B2033" s="247"/>
      <c r="C2033" s="231"/>
      <c r="D2033" s="231"/>
      <c r="E2033" s="244"/>
      <c r="F2033" s="2">
        <v>3770960718</v>
      </c>
      <c r="G2033" s="2" t="s">
        <v>877</v>
      </c>
      <c r="H2033" s="231"/>
      <c r="I2033" s="234"/>
      <c r="J2033" s="236"/>
      <c r="K2033" s="231"/>
      <c r="L2033" s="241"/>
    </row>
    <row r="2034" spans="1:12">
      <c r="A2034" s="244"/>
      <c r="B2034" s="247"/>
      <c r="C2034" s="231"/>
      <c r="D2034" s="231"/>
      <c r="E2034" s="244"/>
      <c r="F2034" s="2">
        <v>10852890150</v>
      </c>
      <c r="G2034" s="2" t="s">
        <v>3320</v>
      </c>
      <c r="H2034" s="231"/>
      <c r="I2034" s="234"/>
      <c r="J2034" s="236"/>
      <c r="K2034" s="231"/>
      <c r="L2034" s="241"/>
    </row>
    <row r="2035" spans="1:12">
      <c r="A2035" s="244"/>
      <c r="B2035" s="247"/>
      <c r="C2035" s="231"/>
      <c r="D2035" s="231"/>
      <c r="E2035" s="244"/>
      <c r="F2035" s="2">
        <v>5208250729</v>
      </c>
      <c r="G2035" s="2" t="s">
        <v>3322</v>
      </c>
      <c r="H2035" s="231"/>
      <c r="I2035" s="234"/>
      <c r="J2035" s="236"/>
      <c r="K2035" s="231"/>
      <c r="L2035" s="241"/>
    </row>
    <row r="2036" spans="1:12">
      <c r="A2036" s="244"/>
      <c r="B2036" s="247"/>
      <c r="C2036" s="231"/>
      <c r="D2036" s="231"/>
      <c r="E2036" s="244"/>
      <c r="F2036" s="2">
        <v>3981260239</v>
      </c>
      <c r="G2036" s="2" t="s">
        <v>3323</v>
      </c>
      <c r="H2036" s="231"/>
      <c r="I2036" s="234"/>
      <c r="J2036" s="236"/>
      <c r="K2036" s="231"/>
      <c r="L2036" s="241"/>
    </row>
    <row r="2037" spans="1:12">
      <c r="A2037" s="244"/>
      <c r="B2037" s="247"/>
      <c r="C2037" s="231"/>
      <c r="D2037" s="231"/>
      <c r="E2037" s="244"/>
      <c r="F2037" s="2" t="s">
        <v>3324</v>
      </c>
      <c r="G2037" s="2" t="s">
        <v>3325</v>
      </c>
      <c r="H2037" s="231"/>
      <c r="I2037" s="234"/>
      <c r="J2037" s="236"/>
      <c r="K2037" s="231"/>
      <c r="L2037" s="241"/>
    </row>
    <row r="2038" spans="1:12">
      <c r="A2038" s="245"/>
      <c r="B2038" s="248"/>
      <c r="C2038" s="232"/>
      <c r="D2038" s="232"/>
      <c r="E2038" s="245"/>
      <c r="F2038" s="2">
        <v>5101501004</v>
      </c>
      <c r="G2038" s="2" t="s">
        <v>3328</v>
      </c>
      <c r="H2038" s="232"/>
      <c r="I2038" s="235"/>
      <c r="J2038" s="236"/>
      <c r="K2038" s="232"/>
      <c r="L2038" s="242"/>
    </row>
    <row r="2039" spans="1:12" ht="51">
      <c r="A2039" s="1">
        <v>745</v>
      </c>
      <c r="B2039" s="46">
        <v>5464694824</v>
      </c>
      <c r="C2039" s="28">
        <v>80017210727</v>
      </c>
      <c r="D2039" s="2" t="s">
        <v>878</v>
      </c>
      <c r="E2039" s="23">
        <v>4</v>
      </c>
      <c r="F2039" s="2">
        <v>80002170720</v>
      </c>
      <c r="G2039" s="2" t="s">
        <v>879</v>
      </c>
      <c r="H2039" s="2">
        <v>80002170720</v>
      </c>
      <c r="I2039" s="184" t="s">
        <v>879</v>
      </c>
      <c r="J2039" s="149">
        <v>2500</v>
      </c>
      <c r="K2039" s="2" t="s">
        <v>880</v>
      </c>
      <c r="L2039" s="205">
        <v>2500</v>
      </c>
    </row>
    <row r="2040" spans="1:12">
      <c r="A2040" s="243">
        <v>746</v>
      </c>
      <c r="B2040" s="246" t="s">
        <v>881</v>
      </c>
      <c r="C2040" s="230">
        <v>80017210727</v>
      </c>
      <c r="D2040" s="230" t="s">
        <v>882</v>
      </c>
      <c r="E2040" s="243">
        <v>8</v>
      </c>
      <c r="F2040" s="2">
        <v>5269550728</v>
      </c>
      <c r="G2040" s="2" t="s">
        <v>807</v>
      </c>
      <c r="H2040" s="230">
        <v>6234730726</v>
      </c>
      <c r="I2040" s="233" t="s">
        <v>3790</v>
      </c>
      <c r="J2040" s="236">
        <v>3590</v>
      </c>
      <c r="K2040" s="230" t="s">
        <v>883</v>
      </c>
      <c r="L2040" s="240">
        <v>2685.32</v>
      </c>
    </row>
    <row r="2041" spans="1:12">
      <c r="A2041" s="244"/>
      <c r="B2041" s="247"/>
      <c r="C2041" s="231"/>
      <c r="D2041" s="231"/>
      <c r="E2041" s="244"/>
      <c r="F2041" s="2">
        <v>3437050713</v>
      </c>
      <c r="G2041" s="2" t="s">
        <v>3782</v>
      </c>
      <c r="H2041" s="231"/>
      <c r="I2041" s="234"/>
      <c r="J2041" s="236"/>
      <c r="K2041" s="231"/>
      <c r="L2041" s="241"/>
    </row>
    <row r="2042" spans="1:12">
      <c r="A2042" s="244"/>
      <c r="B2042" s="247"/>
      <c r="C2042" s="231"/>
      <c r="D2042" s="231"/>
      <c r="E2042" s="244"/>
      <c r="F2042" s="2">
        <v>4409010727</v>
      </c>
      <c r="G2042" s="2" t="s">
        <v>809</v>
      </c>
      <c r="H2042" s="231"/>
      <c r="I2042" s="234"/>
      <c r="J2042" s="236"/>
      <c r="K2042" s="231"/>
      <c r="L2042" s="241"/>
    </row>
    <row r="2043" spans="1:12">
      <c r="A2043" s="244"/>
      <c r="B2043" s="247"/>
      <c r="C2043" s="231"/>
      <c r="D2043" s="231"/>
      <c r="E2043" s="244"/>
      <c r="F2043" s="2">
        <v>1659710543</v>
      </c>
      <c r="G2043" s="2" t="s">
        <v>810</v>
      </c>
      <c r="H2043" s="231"/>
      <c r="I2043" s="234"/>
      <c r="J2043" s="236"/>
      <c r="K2043" s="231"/>
      <c r="L2043" s="241"/>
    </row>
    <row r="2044" spans="1:12">
      <c r="A2044" s="244"/>
      <c r="B2044" s="247"/>
      <c r="C2044" s="231"/>
      <c r="D2044" s="231"/>
      <c r="E2044" s="244"/>
      <c r="F2044" s="2" t="s">
        <v>3787</v>
      </c>
      <c r="G2044" s="2" t="s">
        <v>3788</v>
      </c>
      <c r="H2044" s="231"/>
      <c r="I2044" s="234"/>
      <c r="J2044" s="236"/>
      <c r="K2044" s="231"/>
      <c r="L2044" s="241"/>
    </row>
    <row r="2045" spans="1:12">
      <c r="A2045" s="244"/>
      <c r="B2045" s="247"/>
      <c r="C2045" s="231"/>
      <c r="D2045" s="231"/>
      <c r="E2045" s="244"/>
      <c r="F2045" s="2">
        <v>4209100728</v>
      </c>
      <c r="G2045" s="2" t="s">
        <v>3798</v>
      </c>
      <c r="H2045" s="231"/>
      <c r="I2045" s="234"/>
      <c r="J2045" s="236"/>
      <c r="K2045" s="231"/>
      <c r="L2045" s="241"/>
    </row>
    <row r="2046" spans="1:12">
      <c r="A2046" s="244"/>
      <c r="B2046" s="247"/>
      <c r="C2046" s="231"/>
      <c r="D2046" s="231"/>
      <c r="E2046" s="244"/>
      <c r="F2046" s="2">
        <v>3942490727</v>
      </c>
      <c r="G2046" s="2" t="s">
        <v>3808</v>
      </c>
      <c r="H2046" s="231"/>
      <c r="I2046" s="234"/>
      <c r="J2046" s="236"/>
      <c r="K2046" s="231"/>
      <c r="L2046" s="241"/>
    </row>
    <row r="2047" spans="1:12">
      <c r="A2047" s="244"/>
      <c r="B2047" s="247"/>
      <c r="C2047" s="231"/>
      <c r="D2047" s="231"/>
      <c r="E2047" s="244"/>
      <c r="F2047" s="2">
        <v>6234730726</v>
      </c>
      <c r="G2047" s="2" t="s">
        <v>3790</v>
      </c>
      <c r="H2047" s="231"/>
      <c r="I2047" s="234"/>
      <c r="J2047" s="236"/>
      <c r="K2047" s="231"/>
      <c r="L2047" s="241"/>
    </row>
    <row r="2048" spans="1:12">
      <c r="A2048" s="245"/>
      <c r="B2048" s="248"/>
      <c r="C2048" s="232"/>
      <c r="D2048" s="232"/>
      <c r="E2048" s="245"/>
      <c r="G2048" s="2" t="s">
        <v>3801</v>
      </c>
      <c r="H2048" s="232"/>
      <c r="I2048" s="235"/>
      <c r="J2048" s="236"/>
      <c r="K2048" s="232"/>
      <c r="L2048" s="242"/>
    </row>
    <row r="2049" spans="1:12">
      <c r="A2049" s="1">
        <v>747</v>
      </c>
      <c r="B2049" s="46" t="s">
        <v>884</v>
      </c>
      <c r="C2049" s="28">
        <v>80017210727</v>
      </c>
      <c r="D2049" s="2" t="s">
        <v>885</v>
      </c>
      <c r="E2049" s="1">
        <v>8</v>
      </c>
      <c r="F2049" s="2" t="s">
        <v>3318</v>
      </c>
      <c r="G2049" s="2" t="s">
        <v>886</v>
      </c>
      <c r="H2049" s="2" t="s">
        <v>3318</v>
      </c>
      <c r="I2049" s="184" t="s">
        <v>886</v>
      </c>
      <c r="J2049" s="149">
        <v>91.16</v>
      </c>
    </row>
    <row r="2050" spans="1:12" ht="51">
      <c r="A2050" s="1">
        <v>748</v>
      </c>
      <c r="B2050" s="46" t="s">
        <v>887</v>
      </c>
      <c r="C2050" s="28">
        <v>80017210727</v>
      </c>
      <c r="D2050" s="2" t="s">
        <v>890</v>
      </c>
      <c r="E2050" s="23">
        <v>8</v>
      </c>
      <c r="F2050" s="2">
        <v>133530717</v>
      </c>
      <c r="G2050" s="2" t="s">
        <v>888</v>
      </c>
      <c r="H2050" s="2">
        <v>133530717</v>
      </c>
      <c r="I2050" s="184" t="s">
        <v>888</v>
      </c>
      <c r="J2050" s="151">
        <v>4869.03</v>
      </c>
      <c r="K2050" s="2" t="s">
        <v>889</v>
      </c>
      <c r="L2050" s="205">
        <v>4692.08</v>
      </c>
    </row>
    <row r="2051" spans="1:12">
      <c r="A2051" s="243">
        <v>749</v>
      </c>
      <c r="B2051" s="246" t="s">
        <v>891</v>
      </c>
      <c r="C2051" s="230">
        <v>80017210727</v>
      </c>
      <c r="D2051" s="230" t="s">
        <v>892</v>
      </c>
      <c r="E2051" s="243">
        <v>8</v>
      </c>
      <c r="F2051" s="2">
        <v>2105290718</v>
      </c>
      <c r="G2051" s="2" t="s">
        <v>893</v>
      </c>
      <c r="H2051" s="230">
        <v>7706020638</v>
      </c>
      <c r="I2051" s="233" t="s">
        <v>897</v>
      </c>
      <c r="J2051" s="236">
        <v>990</v>
      </c>
      <c r="K2051" s="230" t="s">
        <v>898</v>
      </c>
      <c r="L2051" s="240">
        <v>900</v>
      </c>
    </row>
    <row r="2052" spans="1:12">
      <c r="A2052" s="244"/>
      <c r="B2052" s="247"/>
      <c r="C2052" s="231"/>
      <c r="D2052" s="231"/>
      <c r="E2052" s="244"/>
      <c r="G2052" s="2" t="s">
        <v>894</v>
      </c>
      <c r="H2052" s="231"/>
      <c r="I2052" s="234"/>
      <c r="J2052" s="236"/>
      <c r="K2052" s="231"/>
      <c r="L2052" s="241"/>
    </row>
    <row r="2053" spans="1:12">
      <c r="A2053" s="244"/>
      <c r="B2053" s="247"/>
      <c r="C2053" s="231"/>
      <c r="D2053" s="231"/>
      <c r="E2053" s="244"/>
      <c r="G2053" s="2" t="s">
        <v>895</v>
      </c>
      <c r="H2053" s="231"/>
      <c r="I2053" s="234"/>
      <c r="J2053" s="236"/>
      <c r="K2053" s="231"/>
      <c r="L2053" s="241"/>
    </row>
    <row r="2054" spans="1:12">
      <c r="A2054" s="244"/>
      <c r="B2054" s="247"/>
      <c r="C2054" s="231"/>
      <c r="D2054" s="231"/>
      <c r="E2054" s="244"/>
      <c r="G2054" s="2" t="s">
        <v>895</v>
      </c>
      <c r="H2054" s="231"/>
      <c r="I2054" s="234"/>
      <c r="J2054" s="236"/>
      <c r="K2054" s="231"/>
      <c r="L2054" s="241"/>
    </row>
    <row r="2055" spans="1:12">
      <c r="A2055" s="244"/>
      <c r="B2055" s="247"/>
      <c r="C2055" s="231"/>
      <c r="D2055" s="231"/>
      <c r="E2055" s="244"/>
      <c r="F2055" s="2">
        <v>159740711</v>
      </c>
      <c r="G2055" s="2" t="s">
        <v>896</v>
      </c>
      <c r="H2055" s="231"/>
      <c r="I2055" s="234"/>
      <c r="J2055" s="236"/>
      <c r="K2055" s="231"/>
      <c r="L2055" s="241"/>
    </row>
    <row r="2056" spans="1:12">
      <c r="A2056" s="245"/>
      <c r="B2056" s="248"/>
      <c r="C2056" s="232"/>
      <c r="D2056" s="232"/>
      <c r="E2056" s="245"/>
      <c r="F2056" s="2">
        <v>7706020638</v>
      </c>
      <c r="G2056" s="2" t="s">
        <v>897</v>
      </c>
      <c r="H2056" s="232"/>
      <c r="I2056" s="235"/>
      <c r="J2056" s="236"/>
      <c r="K2056" s="232"/>
      <c r="L2056" s="242"/>
    </row>
    <row r="2057" spans="1:12">
      <c r="A2057" s="243">
        <v>750</v>
      </c>
      <c r="B2057" s="246">
        <v>4719549709</v>
      </c>
      <c r="C2057" s="230">
        <v>80017210727</v>
      </c>
      <c r="D2057" s="230" t="s">
        <v>899</v>
      </c>
      <c r="E2057" s="243">
        <v>8</v>
      </c>
      <c r="G2057" s="2" t="s">
        <v>900</v>
      </c>
      <c r="H2057" s="230">
        <v>5460370728</v>
      </c>
      <c r="I2057" s="233" t="s">
        <v>902</v>
      </c>
      <c r="J2057" s="236">
        <v>1486.01</v>
      </c>
      <c r="K2057" s="230" t="s">
        <v>903</v>
      </c>
      <c r="L2057" s="240">
        <v>1358.38</v>
      </c>
    </row>
    <row r="2058" spans="1:12">
      <c r="A2058" s="244"/>
      <c r="B2058" s="247"/>
      <c r="C2058" s="231"/>
      <c r="D2058" s="231"/>
      <c r="E2058" s="244"/>
      <c r="F2058" s="2">
        <v>133530717</v>
      </c>
      <c r="G2058" s="2" t="s">
        <v>888</v>
      </c>
      <c r="H2058" s="231"/>
      <c r="I2058" s="234"/>
      <c r="J2058" s="236"/>
      <c r="K2058" s="231"/>
      <c r="L2058" s="241"/>
    </row>
    <row r="2059" spans="1:12">
      <c r="A2059" s="244"/>
      <c r="B2059" s="247"/>
      <c r="C2059" s="231"/>
      <c r="D2059" s="231"/>
      <c r="E2059" s="244"/>
      <c r="G2059" s="2" t="s">
        <v>901</v>
      </c>
      <c r="H2059" s="231"/>
      <c r="I2059" s="234"/>
      <c r="J2059" s="236"/>
      <c r="K2059" s="231"/>
      <c r="L2059" s="241"/>
    </row>
    <row r="2060" spans="1:12">
      <c r="A2060" s="244"/>
      <c r="B2060" s="247"/>
      <c r="C2060" s="231"/>
      <c r="D2060" s="231"/>
      <c r="E2060" s="244"/>
      <c r="F2060" s="2">
        <v>5460370728</v>
      </c>
      <c r="G2060" s="2" t="s">
        <v>902</v>
      </c>
      <c r="H2060" s="231"/>
      <c r="I2060" s="234"/>
      <c r="J2060" s="236"/>
      <c r="K2060" s="231"/>
      <c r="L2060" s="241"/>
    </row>
    <row r="2061" spans="1:12">
      <c r="A2061" s="245"/>
      <c r="B2061" s="248"/>
      <c r="C2061" s="232"/>
      <c r="D2061" s="232"/>
      <c r="E2061" s="245"/>
      <c r="G2061" s="2" t="s">
        <v>904</v>
      </c>
      <c r="H2061" s="232"/>
      <c r="I2061" s="235"/>
      <c r="J2061" s="236"/>
      <c r="K2061" s="232"/>
      <c r="L2061" s="242"/>
    </row>
    <row r="2062" spans="1:12" ht="38.25">
      <c r="A2062" s="1">
        <v>751</v>
      </c>
      <c r="B2062" s="46">
        <v>5043759199</v>
      </c>
      <c r="C2062" s="28">
        <v>80017210727</v>
      </c>
      <c r="D2062" s="2" t="s">
        <v>905</v>
      </c>
      <c r="E2062" s="23">
        <v>8</v>
      </c>
      <c r="F2062" s="2">
        <v>123490716</v>
      </c>
      <c r="G2062" s="2" t="s">
        <v>906</v>
      </c>
      <c r="H2062" s="2">
        <v>123490716</v>
      </c>
      <c r="I2062" s="184" t="s">
        <v>907</v>
      </c>
      <c r="J2062" s="149">
        <v>727.84</v>
      </c>
      <c r="K2062" s="2" t="s">
        <v>908</v>
      </c>
      <c r="L2062" s="205">
        <v>601.52</v>
      </c>
    </row>
    <row r="2063" spans="1:12" ht="38.25">
      <c r="A2063" s="1">
        <v>752</v>
      </c>
      <c r="B2063" s="46" t="s">
        <v>909</v>
      </c>
      <c r="C2063" s="28">
        <v>80017210727</v>
      </c>
      <c r="D2063" s="2" t="s">
        <v>899</v>
      </c>
      <c r="E2063" s="23">
        <v>8</v>
      </c>
      <c r="F2063" s="2">
        <v>123490716</v>
      </c>
      <c r="G2063" s="2" t="s">
        <v>910</v>
      </c>
      <c r="H2063" s="2">
        <v>123490716</v>
      </c>
      <c r="I2063" s="184" t="s">
        <v>911</v>
      </c>
      <c r="J2063" s="149">
        <v>787.48</v>
      </c>
      <c r="K2063" s="2" t="s">
        <v>912</v>
      </c>
      <c r="L2063" s="205">
        <v>757.19</v>
      </c>
    </row>
    <row r="2064" spans="1:12" ht="51">
      <c r="A2064" s="1">
        <v>753</v>
      </c>
      <c r="B2064" s="46" t="s">
        <v>913</v>
      </c>
      <c r="C2064" s="28">
        <v>80017210727</v>
      </c>
      <c r="D2064" s="2" t="s">
        <v>914</v>
      </c>
      <c r="E2064" s="23">
        <v>8</v>
      </c>
      <c r="F2064" s="2">
        <v>1547990711</v>
      </c>
      <c r="G2064" s="2" t="s">
        <v>915</v>
      </c>
      <c r="H2064" s="2">
        <v>1547990711</v>
      </c>
      <c r="I2064" s="184" t="s">
        <v>915</v>
      </c>
      <c r="J2064" s="149">
        <v>227.67</v>
      </c>
      <c r="K2064" s="2" t="s">
        <v>916</v>
      </c>
      <c r="L2064" s="205">
        <v>188.16</v>
      </c>
    </row>
    <row r="2065" spans="1:12" ht="51">
      <c r="A2065" s="1">
        <v>754</v>
      </c>
      <c r="B2065" s="46" t="s">
        <v>917</v>
      </c>
      <c r="C2065" s="28">
        <v>80017210727</v>
      </c>
      <c r="D2065" s="2" t="s">
        <v>918</v>
      </c>
      <c r="E2065" s="23">
        <v>8</v>
      </c>
      <c r="F2065" s="2">
        <v>35292070712</v>
      </c>
      <c r="G2065" s="2" t="s">
        <v>919</v>
      </c>
      <c r="H2065" s="2">
        <v>35292070712</v>
      </c>
      <c r="I2065" s="184" t="s">
        <v>919</v>
      </c>
      <c r="J2065" s="149">
        <v>2310</v>
      </c>
      <c r="K2065" s="2" t="s">
        <v>920</v>
      </c>
      <c r="L2065" s="205">
        <v>2100</v>
      </c>
    </row>
    <row r="2066" spans="1:12">
      <c r="A2066" s="243">
        <v>755</v>
      </c>
      <c r="B2066" s="246" t="s">
        <v>921</v>
      </c>
      <c r="C2066" s="230">
        <v>80017210727</v>
      </c>
      <c r="D2066" s="230" t="s">
        <v>918</v>
      </c>
      <c r="E2066" s="243">
        <v>8</v>
      </c>
      <c r="F2066" s="2">
        <v>2098930643</v>
      </c>
      <c r="G2066" s="2" t="s">
        <v>922</v>
      </c>
      <c r="H2066" s="230">
        <v>1387470717</v>
      </c>
      <c r="I2066" s="233" t="s">
        <v>924</v>
      </c>
      <c r="J2066" s="236">
        <v>1078</v>
      </c>
      <c r="K2066" s="230" t="s">
        <v>925</v>
      </c>
      <c r="L2066" s="240">
        <v>980</v>
      </c>
    </row>
    <row r="2067" spans="1:12">
      <c r="A2067" s="244"/>
      <c r="B2067" s="247"/>
      <c r="C2067" s="231"/>
      <c r="D2067" s="231"/>
      <c r="E2067" s="244"/>
      <c r="F2067" s="2">
        <v>1724090715</v>
      </c>
      <c r="G2067" s="2" t="s">
        <v>923</v>
      </c>
      <c r="H2067" s="231"/>
      <c r="I2067" s="234"/>
      <c r="J2067" s="236"/>
      <c r="K2067" s="231"/>
      <c r="L2067" s="241"/>
    </row>
    <row r="2068" spans="1:12">
      <c r="A2068" s="244"/>
      <c r="B2068" s="247"/>
      <c r="C2068" s="231"/>
      <c r="D2068" s="231"/>
      <c r="E2068" s="244"/>
      <c r="F2068" s="2">
        <v>1387470717</v>
      </c>
      <c r="G2068" s="2" t="s">
        <v>924</v>
      </c>
      <c r="H2068" s="231"/>
      <c r="I2068" s="234"/>
      <c r="J2068" s="236"/>
      <c r="K2068" s="231"/>
      <c r="L2068" s="241"/>
    </row>
    <row r="2069" spans="1:12">
      <c r="A2069" s="245"/>
      <c r="B2069" s="248"/>
      <c r="C2069" s="232"/>
      <c r="D2069" s="232"/>
      <c r="E2069" s="245"/>
      <c r="F2069" s="2">
        <v>904210622</v>
      </c>
      <c r="G2069" s="2" t="s">
        <v>926</v>
      </c>
      <c r="H2069" s="232"/>
      <c r="I2069" s="235"/>
      <c r="J2069" s="236"/>
      <c r="K2069" s="232"/>
      <c r="L2069" s="242"/>
    </row>
    <row r="2070" spans="1:12">
      <c r="A2070" s="243">
        <v>756</v>
      </c>
      <c r="B2070" s="246" t="s">
        <v>927</v>
      </c>
      <c r="C2070" s="230">
        <v>80017210727</v>
      </c>
      <c r="D2070" s="230" t="s">
        <v>928</v>
      </c>
      <c r="E2070" s="243">
        <v>8</v>
      </c>
      <c r="F2070" s="2">
        <v>3696300718</v>
      </c>
      <c r="G2070" s="2" t="s">
        <v>929</v>
      </c>
      <c r="H2070" s="230">
        <v>1368910715</v>
      </c>
      <c r="I2070" s="233" t="s">
        <v>931</v>
      </c>
      <c r="J2070" s="236">
        <v>871.2</v>
      </c>
      <c r="K2070" s="230" t="s">
        <v>932</v>
      </c>
      <c r="L2070" s="240">
        <v>720</v>
      </c>
    </row>
    <row r="2071" spans="1:12">
      <c r="A2071" s="244"/>
      <c r="B2071" s="247"/>
      <c r="C2071" s="231"/>
      <c r="D2071" s="231"/>
      <c r="E2071" s="244"/>
      <c r="G2071" s="2" t="s">
        <v>930</v>
      </c>
      <c r="H2071" s="231"/>
      <c r="I2071" s="234"/>
      <c r="J2071" s="236"/>
      <c r="K2071" s="231"/>
      <c r="L2071" s="241"/>
    </row>
    <row r="2072" spans="1:12">
      <c r="A2072" s="245"/>
      <c r="B2072" s="248"/>
      <c r="C2072" s="232"/>
      <c r="D2072" s="232"/>
      <c r="E2072" s="245"/>
      <c r="F2072" s="2">
        <v>1368910715</v>
      </c>
      <c r="G2072" s="2" t="s">
        <v>931</v>
      </c>
      <c r="H2072" s="232"/>
      <c r="I2072" s="235"/>
      <c r="J2072" s="236"/>
      <c r="K2072" s="232"/>
      <c r="L2072" s="242"/>
    </row>
    <row r="2073" spans="1:12">
      <c r="A2073" s="243">
        <v>757</v>
      </c>
      <c r="B2073" s="246" t="s">
        <v>921</v>
      </c>
      <c r="C2073" s="230">
        <v>80017210727</v>
      </c>
      <c r="D2073" s="230" t="s">
        <v>918</v>
      </c>
      <c r="E2073" s="243">
        <v>8</v>
      </c>
      <c r="F2073" s="2">
        <v>2098930643</v>
      </c>
      <c r="G2073" s="2" t="s">
        <v>922</v>
      </c>
      <c r="H2073" s="230">
        <v>1137560767</v>
      </c>
      <c r="I2073" s="233" t="s">
        <v>936</v>
      </c>
      <c r="J2073" s="236">
        <v>495</v>
      </c>
      <c r="K2073" s="230" t="s">
        <v>925</v>
      </c>
      <c r="L2073" s="240">
        <v>450</v>
      </c>
    </row>
    <row r="2074" spans="1:12">
      <c r="A2074" s="244"/>
      <c r="B2074" s="247"/>
      <c r="C2074" s="231"/>
      <c r="D2074" s="231"/>
      <c r="E2074" s="244"/>
      <c r="F2074" s="2">
        <v>1724090715</v>
      </c>
      <c r="G2074" s="2" t="s">
        <v>933</v>
      </c>
      <c r="H2074" s="231"/>
      <c r="I2074" s="234"/>
      <c r="J2074" s="236"/>
      <c r="K2074" s="231"/>
      <c r="L2074" s="241"/>
    </row>
    <row r="2075" spans="1:12">
      <c r="A2075" s="244"/>
      <c r="B2075" s="247"/>
      <c r="C2075" s="231"/>
      <c r="D2075" s="231"/>
      <c r="E2075" s="244"/>
      <c r="F2075" s="2">
        <v>1387470717</v>
      </c>
      <c r="G2075" s="2" t="s">
        <v>934</v>
      </c>
      <c r="H2075" s="231"/>
      <c r="I2075" s="234"/>
      <c r="J2075" s="236"/>
      <c r="K2075" s="231"/>
      <c r="L2075" s="241"/>
    </row>
    <row r="2076" spans="1:12">
      <c r="A2076" s="244"/>
      <c r="B2076" s="247"/>
      <c r="C2076" s="231"/>
      <c r="D2076" s="231"/>
      <c r="E2076" s="244"/>
      <c r="F2076" s="2">
        <v>904210622</v>
      </c>
      <c r="G2076" s="2" t="s">
        <v>935</v>
      </c>
      <c r="H2076" s="231"/>
      <c r="I2076" s="234"/>
      <c r="J2076" s="236"/>
      <c r="K2076" s="231"/>
      <c r="L2076" s="241"/>
    </row>
    <row r="2077" spans="1:12">
      <c r="A2077" s="245"/>
      <c r="B2077" s="248"/>
      <c r="C2077" s="232"/>
      <c r="D2077" s="232"/>
      <c r="E2077" s="245"/>
      <c r="F2077" s="2">
        <v>1137560767</v>
      </c>
      <c r="G2077" s="2" t="s">
        <v>936</v>
      </c>
      <c r="H2077" s="232"/>
      <c r="I2077" s="235"/>
      <c r="J2077" s="236"/>
      <c r="K2077" s="232"/>
      <c r="L2077" s="242"/>
    </row>
    <row r="2078" spans="1:12">
      <c r="A2078" s="243">
        <v>758</v>
      </c>
      <c r="B2078" s="246" t="s">
        <v>937</v>
      </c>
      <c r="C2078" s="230">
        <v>80017210727</v>
      </c>
      <c r="D2078" s="230" t="s">
        <v>892</v>
      </c>
      <c r="E2078" s="243">
        <v>8</v>
      </c>
      <c r="F2078" s="2">
        <v>7706020638</v>
      </c>
      <c r="G2078" s="2" t="s">
        <v>938</v>
      </c>
      <c r="H2078" s="230">
        <v>2105290718</v>
      </c>
      <c r="I2078" s="233" t="s">
        <v>893</v>
      </c>
      <c r="J2078" s="236">
        <v>1050</v>
      </c>
      <c r="K2078" s="230" t="s">
        <v>939</v>
      </c>
      <c r="L2078" s="240">
        <v>954.55</v>
      </c>
    </row>
    <row r="2079" spans="1:12">
      <c r="A2079" s="244"/>
      <c r="B2079" s="247"/>
      <c r="C2079" s="231"/>
      <c r="D2079" s="231"/>
      <c r="E2079" s="244"/>
      <c r="F2079" s="2">
        <v>2105290718</v>
      </c>
      <c r="G2079" s="2" t="s">
        <v>893</v>
      </c>
      <c r="H2079" s="231"/>
      <c r="I2079" s="234"/>
      <c r="J2079" s="236"/>
      <c r="K2079" s="231"/>
      <c r="L2079" s="241"/>
    </row>
    <row r="2080" spans="1:12">
      <c r="A2080" s="245"/>
      <c r="B2080" s="248"/>
      <c r="C2080" s="232"/>
      <c r="D2080" s="232"/>
      <c r="E2080" s="245"/>
      <c r="G2080" s="2" t="s">
        <v>895</v>
      </c>
      <c r="H2080" s="232"/>
      <c r="I2080" s="235"/>
      <c r="J2080" s="236"/>
      <c r="K2080" s="232"/>
      <c r="L2080" s="242"/>
    </row>
    <row r="2081" spans="1:12" ht="51">
      <c r="A2081" s="1">
        <v>759</v>
      </c>
      <c r="B2081" s="46" t="s">
        <v>940</v>
      </c>
      <c r="C2081" s="28">
        <v>80017210727</v>
      </c>
      <c r="D2081" s="2" t="s">
        <v>941</v>
      </c>
      <c r="E2081" s="23">
        <v>8</v>
      </c>
      <c r="F2081" s="2">
        <v>1520210715</v>
      </c>
      <c r="G2081" s="2" t="s">
        <v>942</v>
      </c>
      <c r="H2081" s="2">
        <v>1520210715</v>
      </c>
      <c r="I2081" s="184" t="s">
        <v>942</v>
      </c>
      <c r="J2081" s="149">
        <v>1034.55</v>
      </c>
      <c r="K2081" s="2" t="s">
        <v>943</v>
      </c>
      <c r="L2081" s="205">
        <v>855</v>
      </c>
    </row>
    <row r="2082" spans="1:12">
      <c r="A2082" s="243">
        <v>760</v>
      </c>
      <c r="B2082" s="246" t="s">
        <v>944</v>
      </c>
      <c r="C2082" s="230">
        <v>80017210727</v>
      </c>
      <c r="D2082" s="230" t="s">
        <v>951</v>
      </c>
      <c r="E2082" s="243">
        <v>8</v>
      </c>
      <c r="G2082" s="2" t="s">
        <v>945</v>
      </c>
      <c r="H2082" s="230">
        <v>3455700710</v>
      </c>
      <c r="I2082" s="233" t="s">
        <v>948</v>
      </c>
      <c r="J2082" s="236">
        <v>183</v>
      </c>
      <c r="K2082" s="230" t="s">
        <v>949</v>
      </c>
      <c r="L2082" s="240">
        <v>150</v>
      </c>
    </row>
    <row r="2083" spans="1:12">
      <c r="A2083" s="244"/>
      <c r="B2083" s="247"/>
      <c r="C2083" s="231"/>
      <c r="D2083" s="231"/>
      <c r="E2083" s="244"/>
      <c r="G2083" s="2" t="s">
        <v>946</v>
      </c>
      <c r="H2083" s="231"/>
      <c r="I2083" s="234"/>
      <c r="J2083" s="236"/>
      <c r="K2083" s="231"/>
      <c r="L2083" s="241"/>
    </row>
    <row r="2084" spans="1:12">
      <c r="A2084" s="244"/>
      <c r="B2084" s="247"/>
      <c r="C2084" s="231"/>
      <c r="D2084" s="231"/>
      <c r="E2084" s="244"/>
      <c r="G2084" s="2" t="s">
        <v>947</v>
      </c>
      <c r="H2084" s="231"/>
      <c r="I2084" s="234"/>
      <c r="J2084" s="236"/>
      <c r="K2084" s="231"/>
      <c r="L2084" s="241"/>
    </row>
    <row r="2085" spans="1:12">
      <c r="A2085" s="244"/>
      <c r="B2085" s="247"/>
      <c r="C2085" s="231"/>
      <c r="D2085" s="231"/>
      <c r="E2085" s="244"/>
      <c r="F2085" s="2">
        <v>3455700710</v>
      </c>
      <c r="G2085" s="2" t="s">
        <v>948</v>
      </c>
      <c r="H2085" s="231"/>
      <c r="I2085" s="234"/>
      <c r="J2085" s="236"/>
      <c r="K2085" s="231"/>
      <c r="L2085" s="241"/>
    </row>
    <row r="2086" spans="1:12">
      <c r="A2086" s="245"/>
      <c r="B2086" s="248"/>
      <c r="C2086" s="232"/>
      <c r="D2086" s="232"/>
      <c r="E2086" s="245"/>
      <c r="G2086" s="2" t="s">
        <v>950</v>
      </c>
      <c r="H2086" s="4"/>
      <c r="I2086" s="186"/>
      <c r="K2086" s="4"/>
      <c r="L2086" s="207"/>
    </row>
  </sheetData>
  <protectedRanges>
    <protectedRange sqref="B1607 L1607 D1607 F1607:J1607" name="Intervallo1_2"/>
    <protectedRange sqref="B1608 L1608 D1608 F1608:J1608" name="Intervallo1_3"/>
    <protectedRange sqref="B1609 L1609 D1609 F1609:J1609" name="Intervallo1_4"/>
    <protectedRange sqref="B1610 L1610 D1610:J1610" name="Intervallo1_5"/>
  </protectedRanges>
  <autoFilter ref="A1:L2086">
    <filterColumn colId="5" showButton="0"/>
    <filterColumn colId="7" showButton="0"/>
  </autoFilter>
  <mergeCells count="1879">
    <mergeCell ref="B1640:B1644"/>
    <mergeCell ref="D1640:D1644"/>
    <mergeCell ref="E1640:E1644"/>
    <mergeCell ref="B1645:B1646"/>
    <mergeCell ref="D1645:D1646"/>
    <mergeCell ref="E1645:E1646"/>
    <mergeCell ref="C1640:C1644"/>
    <mergeCell ref="C1645:C1646"/>
    <mergeCell ref="B1636:B1637"/>
    <mergeCell ref="C1636:C1637"/>
    <mergeCell ref="D1636:D1637"/>
    <mergeCell ref="E1636:E1637"/>
    <mergeCell ref="B1628:B1630"/>
    <mergeCell ref="C1628:C1630"/>
    <mergeCell ref="D1628:D1630"/>
    <mergeCell ref="E1628:E1630"/>
    <mergeCell ref="B1632:B1635"/>
    <mergeCell ref="C1632:C1635"/>
    <mergeCell ref="A1:A2"/>
    <mergeCell ref="B1:B2"/>
    <mergeCell ref="C1:C2"/>
    <mergeCell ref="A8:A11"/>
    <mergeCell ref="B8:B11"/>
    <mergeCell ref="C8:C11"/>
    <mergeCell ref="A59:A60"/>
    <mergeCell ref="B59:B60"/>
    <mergeCell ref="D1:D2"/>
    <mergeCell ref="K13:K14"/>
    <mergeCell ref="L13:L14"/>
    <mergeCell ref="F1:G1"/>
    <mergeCell ref="H1:I1"/>
    <mergeCell ref="H8:H11"/>
    <mergeCell ref="I8:I11"/>
    <mergeCell ref="E1:E2"/>
    <mergeCell ref="J8:J11"/>
    <mergeCell ref="D8:D11"/>
    <mergeCell ref="B1655:B1657"/>
    <mergeCell ref="D1655:D1657"/>
    <mergeCell ref="E1655:E1657"/>
    <mergeCell ref="B1659:B1660"/>
    <mergeCell ref="D1659:D1660"/>
    <mergeCell ref="E1659:E1660"/>
    <mergeCell ref="C1659:C1660"/>
    <mergeCell ref="E588:E589"/>
    <mergeCell ref="B1647:B1648"/>
    <mergeCell ref="D1647:D1648"/>
    <mergeCell ref="C1661:C1664"/>
    <mergeCell ref="E1647:E1648"/>
    <mergeCell ref="B1652:B1654"/>
    <mergeCell ref="D1652:D1654"/>
    <mergeCell ref="E1652:E1654"/>
    <mergeCell ref="C1652:C1654"/>
    <mergeCell ref="C1655:C1657"/>
    <mergeCell ref="J15:J18"/>
    <mergeCell ref="K15:K18"/>
    <mergeCell ref="D1632:D1635"/>
    <mergeCell ref="E1632:E1635"/>
    <mergeCell ref="D15:D18"/>
    <mergeCell ref="E15:E18"/>
    <mergeCell ref="E62:E64"/>
    <mergeCell ref="E279:E282"/>
    <mergeCell ref="E80:E278"/>
    <mergeCell ref="E288:E289"/>
    <mergeCell ref="I13:I14"/>
    <mergeCell ref="L15:L18"/>
    <mergeCell ref="I22:I25"/>
    <mergeCell ref="A15:A18"/>
    <mergeCell ref="B15:B18"/>
    <mergeCell ref="C15:C18"/>
    <mergeCell ref="K22:K25"/>
    <mergeCell ref="L22:L25"/>
    <mergeCell ref="H15:H18"/>
    <mergeCell ref="I15:I18"/>
    <mergeCell ref="I37:I43"/>
    <mergeCell ref="E8:E11"/>
    <mergeCell ref="K8:K11"/>
    <mergeCell ref="L8:L11"/>
    <mergeCell ref="A13:A14"/>
    <mergeCell ref="B13:B14"/>
    <mergeCell ref="C13:C14"/>
    <mergeCell ref="D13:D14"/>
    <mergeCell ref="E13:E14"/>
    <mergeCell ref="H13:H14"/>
    <mergeCell ref="I29:I35"/>
    <mergeCell ref="J13:J14"/>
    <mergeCell ref="K29:K35"/>
    <mergeCell ref="L37:L43"/>
    <mergeCell ref="A37:A43"/>
    <mergeCell ref="B37:B43"/>
    <mergeCell ref="C37:C43"/>
    <mergeCell ref="D37:D43"/>
    <mergeCell ref="E37:E43"/>
    <mergeCell ref="H37:H43"/>
    <mergeCell ref="H22:H25"/>
    <mergeCell ref="J37:J43"/>
    <mergeCell ref="J22:J25"/>
    <mergeCell ref="L29:L35"/>
    <mergeCell ref="A29:A35"/>
    <mergeCell ref="B29:B35"/>
    <mergeCell ref="C29:C35"/>
    <mergeCell ref="D29:D35"/>
    <mergeCell ref="E29:E35"/>
    <mergeCell ref="H29:H35"/>
    <mergeCell ref="K52:K57"/>
    <mergeCell ref="J62:J64"/>
    <mergeCell ref="K62:K64"/>
    <mergeCell ref="L62:L64"/>
    <mergeCell ref="J29:J35"/>
    <mergeCell ref="A22:A25"/>
    <mergeCell ref="B22:B25"/>
    <mergeCell ref="C22:C25"/>
    <mergeCell ref="D22:D25"/>
    <mergeCell ref="E22:E25"/>
    <mergeCell ref="I52:I57"/>
    <mergeCell ref="J52:J57"/>
    <mergeCell ref="C59:C60"/>
    <mergeCell ref="D59:D60"/>
    <mergeCell ref="E59:E60"/>
    <mergeCell ref="H59:H60"/>
    <mergeCell ref="H65:H79"/>
    <mergeCell ref="I65:I79"/>
    <mergeCell ref="K37:K43"/>
    <mergeCell ref="L52:L57"/>
    <mergeCell ref="A52:A57"/>
    <mergeCell ref="B52:B57"/>
    <mergeCell ref="C52:C57"/>
    <mergeCell ref="D52:D57"/>
    <mergeCell ref="E52:E57"/>
    <mergeCell ref="H52:H57"/>
    <mergeCell ref="K59:K60"/>
    <mergeCell ref="L59:L60"/>
    <mergeCell ref="I62:I64"/>
    <mergeCell ref="K80:K278"/>
    <mergeCell ref="L80:L278"/>
    <mergeCell ref="A65:A79"/>
    <mergeCell ref="B65:B79"/>
    <mergeCell ref="C65:C79"/>
    <mergeCell ref="D65:D79"/>
    <mergeCell ref="E65:E79"/>
    <mergeCell ref="A62:A64"/>
    <mergeCell ref="B62:B64"/>
    <mergeCell ref="C62:C64"/>
    <mergeCell ref="D62:D64"/>
    <mergeCell ref="I59:I60"/>
    <mergeCell ref="J59:J60"/>
    <mergeCell ref="H62:H64"/>
    <mergeCell ref="J279:J282"/>
    <mergeCell ref="K279:K282"/>
    <mergeCell ref="L279:L282"/>
    <mergeCell ref="H279:H282"/>
    <mergeCell ref="I279:I282"/>
    <mergeCell ref="J65:J79"/>
    <mergeCell ref="K65:K79"/>
    <mergeCell ref="L65:L79"/>
    <mergeCell ref="H80:H278"/>
    <mergeCell ref="A283:A287"/>
    <mergeCell ref="B283:B287"/>
    <mergeCell ref="C283:C287"/>
    <mergeCell ref="D283:D287"/>
    <mergeCell ref="K283:K287"/>
    <mergeCell ref="L283:L287"/>
    <mergeCell ref="E283:E287"/>
    <mergeCell ref="H283:H287"/>
    <mergeCell ref="I283:I287"/>
    <mergeCell ref="J283:J287"/>
    <mergeCell ref="C80:C278"/>
    <mergeCell ref="D80:D278"/>
    <mergeCell ref="A279:A282"/>
    <mergeCell ref="B279:B282"/>
    <mergeCell ref="C279:C282"/>
    <mergeCell ref="D279:D282"/>
    <mergeCell ref="J291:J292"/>
    <mergeCell ref="K291:K292"/>
    <mergeCell ref="L291:L292"/>
    <mergeCell ref="A302:A306"/>
    <mergeCell ref="I80:I278"/>
    <mergeCell ref="J80:J278"/>
    <mergeCell ref="G288:G289"/>
    <mergeCell ref="J288:J289"/>
    <mergeCell ref="A80:A278"/>
    <mergeCell ref="B80:B278"/>
    <mergeCell ref="A288:A289"/>
    <mergeCell ref="B288:B289"/>
    <mergeCell ref="C288:C289"/>
    <mergeCell ref="D288:D289"/>
    <mergeCell ref="L302:L306"/>
    <mergeCell ref="A291:A292"/>
    <mergeCell ref="B291:B292"/>
    <mergeCell ref="C291:C292"/>
    <mergeCell ref="D291:D292"/>
    <mergeCell ref="E291:E292"/>
    <mergeCell ref="F288:F289"/>
    <mergeCell ref="K288:K289"/>
    <mergeCell ref="L288:L289"/>
    <mergeCell ref="B322:B326"/>
    <mergeCell ref="C322:C326"/>
    <mergeCell ref="D322:D326"/>
    <mergeCell ref="E322:E326"/>
    <mergeCell ref="J322:J326"/>
    <mergeCell ref="K322:K326"/>
    <mergeCell ref="L322:L326"/>
    <mergeCell ref="L313:L317"/>
    <mergeCell ref="A322:A326"/>
    <mergeCell ref="A313:A317"/>
    <mergeCell ref="B313:B317"/>
    <mergeCell ref="C313:C317"/>
    <mergeCell ref="D313:D317"/>
    <mergeCell ref="E313:E317"/>
    <mergeCell ref="B302:B306"/>
    <mergeCell ref="C302:C306"/>
    <mergeCell ref="D302:D306"/>
    <mergeCell ref="E302:E306"/>
    <mergeCell ref="J313:J317"/>
    <mergeCell ref="K313:K317"/>
    <mergeCell ref="J334:J338"/>
    <mergeCell ref="K334:K338"/>
    <mergeCell ref="J302:J306"/>
    <mergeCell ref="K302:K306"/>
    <mergeCell ref="J329:J333"/>
    <mergeCell ref="K329:K333"/>
    <mergeCell ref="B334:B338"/>
    <mergeCell ref="C334:C338"/>
    <mergeCell ref="D334:D338"/>
    <mergeCell ref="E334:E338"/>
    <mergeCell ref="H334:H338"/>
    <mergeCell ref="I334:I338"/>
    <mergeCell ref="L334:L338"/>
    <mergeCell ref="A329:A333"/>
    <mergeCell ref="B329:B333"/>
    <mergeCell ref="C329:C333"/>
    <mergeCell ref="D329:D333"/>
    <mergeCell ref="E329:E333"/>
    <mergeCell ref="H329:H333"/>
    <mergeCell ref="I329:I333"/>
    <mergeCell ref="L329:L333"/>
    <mergeCell ref="A334:A338"/>
    <mergeCell ref="J339:J346"/>
    <mergeCell ref="K339:K346"/>
    <mergeCell ref="L339:L346"/>
    <mergeCell ref="A347:A353"/>
    <mergeCell ref="B347:B353"/>
    <mergeCell ref="C347:C353"/>
    <mergeCell ref="D347:D353"/>
    <mergeCell ref="E347:E353"/>
    <mergeCell ref="H347:H353"/>
    <mergeCell ref="I347:I353"/>
    <mergeCell ref="J347:J353"/>
    <mergeCell ref="K347:K353"/>
    <mergeCell ref="L347:L353"/>
    <mergeCell ref="A339:A346"/>
    <mergeCell ref="B339:B346"/>
    <mergeCell ref="C339:C346"/>
    <mergeCell ref="D339:D346"/>
    <mergeCell ref="E339:E346"/>
    <mergeCell ref="H339:H346"/>
    <mergeCell ref="I339:I346"/>
    <mergeCell ref="I356:I360"/>
    <mergeCell ref="J356:J360"/>
    <mergeCell ref="K356:K360"/>
    <mergeCell ref="L356:L360"/>
    <mergeCell ref="A361:A369"/>
    <mergeCell ref="B361:B369"/>
    <mergeCell ref="C361:C369"/>
    <mergeCell ref="D361:D369"/>
    <mergeCell ref="E361:E369"/>
    <mergeCell ref="H361:H369"/>
    <mergeCell ref="A356:A360"/>
    <mergeCell ref="B356:B360"/>
    <mergeCell ref="C356:C360"/>
    <mergeCell ref="D356:D360"/>
    <mergeCell ref="E356:E360"/>
    <mergeCell ref="H356:H360"/>
    <mergeCell ref="I377:I378"/>
    <mergeCell ref="J377:J378"/>
    <mergeCell ref="K377:K378"/>
    <mergeCell ref="L377:L378"/>
    <mergeCell ref="J361:J369"/>
    <mergeCell ref="K361:K369"/>
    <mergeCell ref="L361:L369"/>
    <mergeCell ref="I361:I369"/>
    <mergeCell ref="L384:L385"/>
    <mergeCell ref="A384:A385"/>
    <mergeCell ref="B384:B385"/>
    <mergeCell ref="C384:C385"/>
    <mergeCell ref="D384:D385"/>
    <mergeCell ref="E384:E385"/>
    <mergeCell ref="H384:H385"/>
    <mergeCell ref="I384:I385"/>
    <mergeCell ref="J384:J385"/>
    <mergeCell ref="K384:K385"/>
    <mergeCell ref="I380:I383"/>
    <mergeCell ref="J380:J383"/>
    <mergeCell ref="A380:A383"/>
    <mergeCell ref="B380:B383"/>
    <mergeCell ref="C380:C383"/>
    <mergeCell ref="D380:D383"/>
    <mergeCell ref="K380:K383"/>
    <mergeCell ref="L380:L383"/>
    <mergeCell ref="A377:A378"/>
    <mergeCell ref="B377:B378"/>
    <mergeCell ref="C377:C378"/>
    <mergeCell ref="D377:D378"/>
    <mergeCell ref="E377:E378"/>
    <mergeCell ref="H377:H378"/>
    <mergeCell ref="E380:E383"/>
    <mergeCell ref="H380:H383"/>
    <mergeCell ref="L399:L405"/>
    <mergeCell ref="A399:A405"/>
    <mergeCell ref="B399:B405"/>
    <mergeCell ref="C399:C405"/>
    <mergeCell ref="D399:D405"/>
    <mergeCell ref="E399:E405"/>
    <mergeCell ref="H399:H405"/>
    <mergeCell ref="I399:I405"/>
    <mergeCell ref="J399:J405"/>
    <mergeCell ref="K399:K405"/>
    <mergeCell ref="L392:L398"/>
    <mergeCell ref="A392:A398"/>
    <mergeCell ref="B392:B398"/>
    <mergeCell ref="C392:C398"/>
    <mergeCell ref="D392:D398"/>
    <mergeCell ref="E392:E398"/>
    <mergeCell ref="H392:H398"/>
    <mergeCell ref="I392:I398"/>
    <mergeCell ref="J392:J398"/>
    <mergeCell ref="K392:K398"/>
    <mergeCell ref="L415:L480"/>
    <mergeCell ref="A415:A480"/>
    <mergeCell ref="B415:B480"/>
    <mergeCell ref="C415:C480"/>
    <mergeCell ref="D415:D480"/>
    <mergeCell ref="E415:E480"/>
    <mergeCell ref="H415:H480"/>
    <mergeCell ref="I415:I480"/>
    <mergeCell ref="J415:J480"/>
    <mergeCell ref="K415:K480"/>
    <mergeCell ref="L406:L412"/>
    <mergeCell ref="A406:A412"/>
    <mergeCell ref="B406:B412"/>
    <mergeCell ref="C406:C412"/>
    <mergeCell ref="D406:D412"/>
    <mergeCell ref="E406:E412"/>
    <mergeCell ref="H406:H412"/>
    <mergeCell ref="I406:I412"/>
    <mergeCell ref="J406:J412"/>
    <mergeCell ref="K406:K412"/>
    <mergeCell ref="K588:K589"/>
    <mergeCell ref="L588:L589"/>
    <mergeCell ref="H588:H589"/>
    <mergeCell ref="I588:I589"/>
    <mergeCell ref="J588:J589"/>
    <mergeCell ref="H481:H546"/>
    <mergeCell ref="I481:I546"/>
    <mergeCell ref="J481:J546"/>
    <mergeCell ref="K481:K546"/>
    <mergeCell ref="L481:L546"/>
    <mergeCell ref="A481:A546"/>
    <mergeCell ref="B481:B546"/>
    <mergeCell ref="C481:C546"/>
    <mergeCell ref="D481:D546"/>
    <mergeCell ref="E481:E546"/>
    <mergeCell ref="A588:A589"/>
    <mergeCell ref="B588:B589"/>
    <mergeCell ref="C588:C589"/>
    <mergeCell ref="D588:D589"/>
    <mergeCell ref="L590:L605"/>
    <mergeCell ref="I606:I621"/>
    <mergeCell ref="J606:J621"/>
    <mergeCell ref="K606:K621"/>
    <mergeCell ref="H590:H605"/>
    <mergeCell ref="I590:I605"/>
    <mergeCell ref="J622:J626"/>
    <mergeCell ref="K622:K626"/>
    <mergeCell ref="E590:E605"/>
    <mergeCell ref="A590:A605"/>
    <mergeCell ref="B590:B605"/>
    <mergeCell ref="C590:C605"/>
    <mergeCell ref="D590:D605"/>
    <mergeCell ref="J590:J605"/>
    <mergeCell ref="K590:K605"/>
    <mergeCell ref="A622:A626"/>
    <mergeCell ref="B622:B626"/>
    <mergeCell ref="C622:C626"/>
    <mergeCell ref="D622:D626"/>
    <mergeCell ref="E622:E626"/>
    <mergeCell ref="H622:H626"/>
    <mergeCell ref="L606:L621"/>
    <mergeCell ref="L668:L669"/>
    <mergeCell ref="E668:E669"/>
    <mergeCell ref="H668:H669"/>
    <mergeCell ref="I668:I669"/>
    <mergeCell ref="J668:J669"/>
    <mergeCell ref="K668:K669"/>
    <mergeCell ref="L627:L633"/>
    <mergeCell ref="L622:L626"/>
    <mergeCell ref="I622:I626"/>
    <mergeCell ref="A668:A669"/>
    <mergeCell ref="B668:B669"/>
    <mergeCell ref="C668:C669"/>
    <mergeCell ref="D668:D669"/>
    <mergeCell ref="E606:E621"/>
    <mergeCell ref="H606:H621"/>
    <mergeCell ref="A606:A621"/>
    <mergeCell ref="B606:B621"/>
    <mergeCell ref="C606:C621"/>
    <mergeCell ref="D606:D621"/>
    <mergeCell ref="H663:H667"/>
    <mergeCell ref="I663:I667"/>
    <mergeCell ref="J663:J667"/>
    <mergeCell ref="A663:A667"/>
    <mergeCell ref="B663:B667"/>
    <mergeCell ref="C663:C667"/>
    <mergeCell ref="D663:D667"/>
    <mergeCell ref="K663:K667"/>
    <mergeCell ref="L663:L667"/>
    <mergeCell ref="A627:A633"/>
    <mergeCell ref="B627:B633"/>
    <mergeCell ref="C627:C633"/>
    <mergeCell ref="D627:D633"/>
    <mergeCell ref="E627:E633"/>
    <mergeCell ref="J627:J633"/>
    <mergeCell ref="K627:K633"/>
    <mergeCell ref="E663:E667"/>
    <mergeCell ref="L673:L675"/>
    <mergeCell ref="A673:A675"/>
    <mergeCell ref="B673:B675"/>
    <mergeCell ref="C673:C675"/>
    <mergeCell ref="D673:D675"/>
    <mergeCell ref="E673:E675"/>
    <mergeCell ref="H673:H675"/>
    <mergeCell ref="I673:I675"/>
    <mergeCell ref="J673:J675"/>
    <mergeCell ref="K673:K675"/>
    <mergeCell ref="L670:L672"/>
    <mergeCell ref="A670:A672"/>
    <mergeCell ref="B670:B672"/>
    <mergeCell ref="C670:C672"/>
    <mergeCell ref="D670:D672"/>
    <mergeCell ref="E670:E672"/>
    <mergeCell ref="H670:H672"/>
    <mergeCell ref="I670:I672"/>
    <mergeCell ref="J670:J672"/>
    <mergeCell ref="K670:K672"/>
    <mergeCell ref="L676:L677"/>
    <mergeCell ref="A676:A677"/>
    <mergeCell ref="B676:B677"/>
    <mergeCell ref="C676:C677"/>
    <mergeCell ref="D676:D677"/>
    <mergeCell ref="E676:E677"/>
    <mergeCell ref="H676:H677"/>
    <mergeCell ref="I676:I677"/>
    <mergeCell ref="J676:J677"/>
    <mergeCell ref="K676:K677"/>
    <mergeCell ref="L685:L694"/>
    <mergeCell ref="A685:A694"/>
    <mergeCell ref="B685:B694"/>
    <mergeCell ref="C685:C694"/>
    <mergeCell ref="D685:D694"/>
    <mergeCell ref="E685:E694"/>
    <mergeCell ref="H685:H694"/>
    <mergeCell ref="I685:I694"/>
    <mergeCell ref="J685:J694"/>
    <mergeCell ref="K685:K694"/>
    <mergeCell ref="L682:L684"/>
    <mergeCell ref="A682:A684"/>
    <mergeCell ref="B682:B684"/>
    <mergeCell ref="C682:C684"/>
    <mergeCell ref="D682:D684"/>
    <mergeCell ref="E682:E684"/>
    <mergeCell ref="H682:H684"/>
    <mergeCell ref="I682:I684"/>
    <mergeCell ref="J682:J684"/>
    <mergeCell ref="K682:K684"/>
    <mergeCell ref="L698:L700"/>
    <mergeCell ref="A698:A700"/>
    <mergeCell ref="B698:B700"/>
    <mergeCell ref="C698:C700"/>
    <mergeCell ref="D698:D700"/>
    <mergeCell ref="E698:E700"/>
    <mergeCell ref="H698:H700"/>
    <mergeCell ref="I698:I700"/>
    <mergeCell ref="J698:J700"/>
    <mergeCell ref="K698:K700"/>
    <mergeCell ref="L696:L697"/>
    <mergeCell ref="A696:A697"/>
    <mergeCell ref="B696:B697"/>
    <mergeCell ref="C696:C697"/>
    <mergeCell ref="D696:D697"/>
    <mergeCell ref="E696:E697"/>
    <mergeCell ref="H696:H697"/>
    <mergeCell ref="I696:I697"/>
    <mergeCell ref="J696:J697"/>
    <mergeCell ref="K696:K697"/>
    <mergeCell ref="L705:L706"/>
    <mergeCell ref="A705:A706"/>
    <mergeCell ref="B705:B706"/>
    <mergeCell ref="C705:C706"/>
    <mergeCell ref="D705:D706"/>
    <mergeCell ref="E705:E706"/>
    <mergeCell ref="H705:H706"/>
    <mergeCell ref="I705:I706"/>
    <mergeCell ref="J705:J706"/>
    <mergeCell ref="K705:K706"/>
    <mergeCell ref="L701:L704"/>
    <mergeCell ref="A701:A704"/>
    <mergeCell ref="B701:B704"/>
    <mergeCell ref="C701:C704"/>
    <mergeCell ref="D701:D704"/>
    <mergeCell ref="E701:E704"/>
    <mergeCell ref="H701:H704"/>
    <mergeCell ref="I701:I704"/>
    <mergeCell ref="J701:J704"/>
    <mergeCell ref="K701:K704"/>
    <mergeCell ref="L711:L721"/>
    <mergeCell ref="A711:A721"/>
    <mergeCell ref="B711:B721"/>
    <mergeCell ref="C711:C721"/>
    <mergeCell ref="D711:D721"/>
    <mergeCell ref="E711:E721"/>
    <mergeCell ref="H711:H721"/>
    <mergeCell ref="I711:I721"/>
    <mergeCell ref="J711:J721"/>
    <mergeCell ref="K711:K721"/>
    <mergeCell ref="L708:L710"/>
    <mergeCell ref="A708:A710"/>
    <mergeCell ref="B708:B710"/>
    <mergeCell ref="C708:C710"/>
    <mergeCell ref="D708:D710"/>
    <mergeCell ref="E708:E710"/>
    <mergeCell ref="H708:H710"/>
    <mergeCell ref="I708:I710"/>
    <mergeCell ref="J708:J710"/>
    <mergeCell ref="K708:K710"/>
    <mergeCell ref="L724:L726"/>
    <mergeCell ref="A724:A726"/>
    <mergeCell ref="B724:B726"/>
    <mergeCell ref="C724:C726"/>
    <mergeCell ref="D724:D726"/>
    <mergeCell ref="E724:E726"/>
    <mergeCell ref="H724:H726"/>
    <mergeCell ref="I724:I726"/>
    <mergeCell ref="J724:J726"/>
    <mergeCell ref="K724:K726"/>
    <mergeCell ref="L722:L723"/>
    <mergeCell ref="A722:A723"/>
    <mergeCell ref="B722:B723"/>
    <mergeCell ref="C722:C723"/>
    <mergeCell ref="D722:D723"/>
    <mergeCell ref="E722:E723"/>
    <mergeCell ref="H722:H723"/>
    <mergeCell ref="I722:I723"/>
    <mergeCell ref="J722:J723"/>
    <mergeCell ref="K722:K723"/>
    <mergeCell ref="L730:L733"/>
    <mergeCell ref="A730:A733"/>
    <mergeCell ref="B730:B733"/>
    <mergeCell ref="C730:C733"/>
    <mergeCell ref="D730:D733"/>
    <mergeCell ref="E730:E733"/>
    <mergeCell ref="H730:H733"/>
    <mergeCell ref="I730:I733"/>
    <mergeCell ref="J730:J733"/>
    <mergeCell ref="K730:K733"/>
    <mergeCell ref="L727:L729"/>
    <mergeCell ref="A727:A729"/>
    <mergeCell ref="B727:B729"/>
    <mergeCell ref="C727:C729"/>
    <mergeCell ref="D727:D729"/>
    <mergeCell ref="E727:E729"/>
    <mergeCell ref="H727:H729"/>
    <mergeCell ref="I727:I729"/>
    <mergeCell ref="J727:J729"/>
    <mergeCell ref="K727:K729"/>
    <mergeCell ref="L831:L836"/>
    <mergeCell ref="A831:A836"/>
    <mergeCell ref="B831:B836"/>
    <mergeCell ref="C831:C836"/>
    <mergeCell ref="D831:D836"/>
    <mergeCell ref="E831:E836"/>
    <mergeCell ref="H831:H836"/>
    <mergeCell ref="I831:I836"/>
    <mergeCell ref="J831:J836"/>
    <mergeCell ref="K831:K836"/>
    <mergeCell ref="L739:L742"/>
    <mergeCell ref="A739:A742"/>
    <mergeCell ref="B739:B742"/>
    <mergeCell ref="C739:C742"/>
    <mergeCell ref="D739:D742"/>
    <mergeCell ref="E739:E742"/>
    <mergeCell ref="H739:H742"/>
    <mergeCell ref="I739:I742"/>
    <mergeCell ref="J739:J742"/>
    <mergeCell ref="K739:K742"/>
    <mergeCell ref="L846:L849"/>
    <mergeCell ref="A846:A849"/>
    <mergeCell ref="B846:B849"/>
    <mergeCell ref="C846:C849"/>
    <mergeCell ref="D846:D849"/>
    <mergeCell ref="E846:E849"/>
    <mergeCell ref="H846:H849"/>
    <mergeCell ref="I846:I849"/>
    <mergeCell ref="J846:J849"/>
    <mergeCell ref="K846:K849"/>
    <mergeCell ref="L842:L845"/>
    <mergeCell ref="A842:A845"/>
    <mergeCell ref="B842:B845"/>
    <mergeCell ref="C842:C845"/>
    <mergeCell ref="D842:D845"/>
    <mergeCell ref="E842:E845"/>
    <mergeCell ref="H842:H845"/>
    <mergeCell ref="I842:I845"/>
    <mergeCell ref="J842:J845"/>
    <mergeCell ref="K842:K845"/>
    <mergeCell ref="L856:L858"/>
    <mergeCell ref="H853:H855"/>
    <mergeCell ref="I853:I855"/>
    <mergeCell ref="J853:J855"/>
    <mergeCell ref="K853:K855"/>
    <mergeCell ref="L853:L855"/>
    <mergeCell ref="H856:H858"/>
    <mergeCell ref="I856:I858"/>
    <mergeCell ref="J856:J858"/>
    <mergeCell ref="K856:K858"/>
    <mergeCell ref="L850:L852"/>
    <mergeCell ref="A850:A852"/>
    <mergeCell ref="B850:B852"/>
    <mergeCell ref="C850:C852"/>
    <mergeCell ref="D850:D852"/>
    <mergeCell ref="E850:E852"/>
    <mergeCell ref="H850:H852"/>
    <mergeCell ref="I850:I852"/>
    <mergeCell ref="J850:J852"/>
    <mergeCell ref="K850:K852"/>
    <mergeCell ref="J862:J864"/>
    <mergeCell ref="K862:K864"/>
    <mergeCell ref="K868:K870"/>
    <mergeCell ref="L868:L870"/>
    <mergeCell ref="H865:H867"/>
    <mergeCell ref="I865:I867"/>
    <mergeCell ref="J865:J867"/>
    <mergeCell ref="K865:K867"/>
    <mergeCell ref="L865:L867"/>
    <mergeCell ref="E865:E867"/>
    <mergeCell ref="A865:A867"/>
    <mergeCell ref="L862:L864"/>
    <mergeCell ref="H859:H861"/>
    <mergeCell ref="I859:I861"/>
    <mergeCell ref="J859:J861"/>
    <mergeCell ref="K859:K861"/>
    <mergeCell ref="L859:L861"/>
    <mergeCell ref="H862:H864"/>
    <mergeCell ref="I862:I864"/>
    <mergeCell ref="E859:E861"/>
    <mergeCell ref="A862:A864"/>
    <mergeCell ref="B862:B864"/>
    <mergeCell ref="C862:C864"/>
    <mergeCell ref="D862:D864"/>
    <mergeCell ref="E862:E864"/>
    <mergeCell ref="A859:A861"/>
    <mergeCell ref="H868:H870"/>
    <mergeCell ref="I868:I870"/>
    <mergeCell ref="J868:J870"/>
    <mergeCell ref="B868:B870"/>
    <mergeCell ref="C868:C870"/>
    <mergeCell ref="D868:D870"/>
    <mergeCell ref="E868:E870"/>
    <mergeCell ref="I903:I907"/>
    <mergeCell ref="J903:J907"/>
    <mergeCell ref="K903:K907"/>
    <mergeCell ref="L908:L910"/>
    <mergeCell ref="L903:L907"/>
    <mergeCell ref="K908:K910"/>
    <mergeCell ref="B859:B861"/>
    <mergeCell ref="C859:C861"/>
    <mergeCell ref="D859:D861"/>
    <mergeCell ref="A908:A910"/>
    <mergeCell ref="B908:B910"/>
    <mergeCell ref="C908:C910"/>
    <mergeCell ref="D908:D910"/>
    <mergeCell ref="A868:A870"/>
    <mergeCell ref="D865:D867"/>
    <mergeCell ref="B903:B907"/>
    <mergeCell ref="C903:C907"/>
    <mergeCell ref="D903:D907"/>
    <mergeCell ref="E908:E910"/>
    <mergeCell ref="H908:H910"/>
    <mergeCell ref="B853:B855"/>
    <mergeCell ref="C853:C855"/>
    <mergeCell ref="D853:D855"/>
    <mergeCell ref="E903:E907"/>
    <mergeCell ref="H903:H907"/>
    <mergeCell ref="D912:D914"/>
    <mergeCell ref="E912:E914"/>
    <mergeCell ref="E853:E855"/>
    <mergeCell ref="A856:A858"/>
    <mergeCell ref="B856:B858"/>
    <mergeCell ref="C856:C858"/>
    <mergeCell ref="D856:D858"/>
    <mergeCell ref="E856:E858"/>
    <mergeCell ref="A853:A855"/>
    <mergeCell ref="A903:A907"/>
    <mergeCell ref="L912:L914"/>
    <mergeCell ref="A912:A914"/>
    <mergeCell ref="B865:B867"/>
    <mergeCell ref="C865:C867"/>
    <mergeCell ref="I912:I914"/>
    <mergeCell ref="J912:J914"/>
    <mergeCell ref="I908:I910"/>
    <mergeCell ref="J908:J910"/>
    <mergeCell ref="B912:B914"/>
    <mergeCell ref="C912:C914"/>
    <mergeCell ref="L915:L919"/>
    <mergeCell ref="A915:A919"/>
    <mergeCell ref="B915:B919"/>
    <mergeCell ref="C915:C919"/>
    <mergeCell ref="D915:D919"/>
    <mergeCell ref="E915:E919"/>
    <mergeCell ref="H915:H919"/>
    <mergeCell ref="H912:H914"/>
    <mergeCell ref="I920:I927"/>
    <mergeCell ref="J920:J927"/>
    <mergeCell ref="K920:K927"/>
    <mergeCell ref="I915:I919"/>
    <mergeCell ref="J915:J919"/>
    <mergeCell ref="K915:K919"/>
    <mergeCell ref="K912:K914"/>
    <mergeCell ref="H920:H927"/>
    <mergeCell ref="L928:L939"/>
    <mergeCell ref="A928:A939"/>
    <mergeCell ref="B928:B939"/>
    <mergeCell ref="C928:C939"/>
    <mergeCell ref="D928:D939"/>
    <mergeCell ref="E928:E939"/>
    <mergeCell ref="H928:H939"/>
    <mergeCell ref="K928:K939"/>
    <mergeCell ref="K940:K943"/>
    <mergeCell ref="L944:L954"/>
    <mergeCell ref="L940:L943"/>
    <mergeCell ref="K944:K954"/>
    <mergeCell ref="L920:L927"/>
    <mergeCell ref="A920:A927"/>
    <mergeCell ref="B920:B927"/>
    <mergeCell ref="C920:C927"/>
    <mergeCell ref="D920:D927"/>
    <mergeCell ref="E920:E927"/>
    <mergeCell ref="I928:I939"/>
    <mergeCell ref="J928:J939"/>
    <mergeCell ref="E940:E943"/>
    <mergeCell ref="H940:H943"/>
    <mergeCell ref="A944:A954"/>
    <mergeCell ref="B944:B954"/>
    <mergeCell ref="C944:C954"/>
    <mergeCell ref="D944:D954"/>
    <mergeCell ref="I940:I943"/>
    <mergeCell ref="J940:J943"/>
    <mergeCell ref="K955:K960"/>
    <mergeCell ref="L961:L971"/>
    <mergeCell ref="L955:L960"/>
    <mergeCell ref="K961:K971"/>
    <mergeCell ref="A940:A943"/>
    <mergeCell ref="B940:B943"/>
    <mergeCell ref="C940:C943"/>
    <mergeCell ref="D940:D943"/>
    <mergeCell ref="E944:E954"/>
    <mergeCell ref="H944:H954"/>
    <mergeCell ref="I944:I954"/>
    <mergeCell ref="J944:J954"/>
    <mergeCell ref="E955:E960"/>
    <mergeCell ref="H955:H960"/>
    <mergeCell ref="I961:I971"/>
    <mergeCell ref="J961:J971"/>
    <mergeCell ref="I955:I960"/>
    <mergeCell ref="J955:J960"/>
    <mergeCell ref="A955:A960"/>
    <mergeCell ref="B955:B960"/>
    <mergeCell ref="C955:C960"/>
    <mergeCell ref="D955:D960"/>
    <mergeCell ref="E961:E971"/>
    <mergeCell ref="H961:H971"/>
    <mergeCell ref="A961:A971"/>
    <mergeCell ref="B961:B971"/>
    <mergeCell ref="C961:C971"/>
    <mergeCell ref="D961:D971"/>
    <mergeCell ref="K999:K1003"/>
    <mergeCell ref="L999:L1003"/>
    <mergeCell ref="H988:H998"/>
    <mergeCell ref="I988:I998"/>
    <mergeCell ref="J988:J998"/>
    <mergeCell ref="K988:K997"/>
    <mergeCell ref="A987:A998"/>
    <mergeCell ref="B987:B998"/>
    <mergeCell ref="C987:C998"/>
    <mergeCell ref="D987:D998"/>
    <mergeCell ref="L988:L998"/>
    <mergeCell ref="I999:I1003"/>
    <mergeCell ref="J999:J1003"/>
    <mergeCell ref="E987:E998"/>
    <mergeCell ref="E999:E1003"/>
    <mergeCell ref="H999:H1003"/>
    <mergeCell ref="K972:K986"/>
    <mergeCell ref="L972:L986"/>
    <mergeCell ref="A972:A986"/>
    <mergeCell ref="B972:B986"/>
    <mergeCell ref="C972:C986"/>
    <mergeCell ref="D972:D986"/>
    <mergeCell ref="E972:E986"/>
    <mergeCell ref="H972:H986"/>
    <mergeCell ref="I972:I986"/>
    <mergeCell ref="J972:J986"/>
    <mergeCell ref="E1004:E1020"/>
    <mergeCell ref="H1004:H1019"/>
    <mergeCell ref="I1004:I1019"/>
    <mergeCell ref="J1004:J1019"/>
    <mergeCell ref="A1021:A1027"/>
    <mergeCell ref="B1021:B1027"/>
    <mergeCell ref="C1021:C1027"/>
    <mergeCell ref="D1021:D1027"/>
    <mergeCell ref="H1021:H1027"/>
    <mergeCell ref="I1021:I1027"/>
    <mergeCell ref="A999:A1003"/>
    <mergeCell ref="B999:B1003"/>
    <mergeCell ref="C999:C1003"/>
    <mergeCell ref="D999:D1003"/>
    <mergeCell ref="K1004:K1019"/>
    <mergeCell ref="L1004:L1019"/>
    <mergeCell ref="A1004:A1020"/>
    <mergeCell ref="B1004:B1020"/>
    <mergeCell ref="C1004:C1020"/>
    <mergeCell ref="D1004:D1020"/>
    <mergeCell ref="I1028:I1034"/>
    <mergeCell ref="J1028:J1034"/>
    <mergeCell ref="K1021:K1027"/>
    <mergeCell ref="K1028:K1034"/>
    <mergeCell ref="L1028:L1034"/>
    <mergeCell ref="I1035:I1042"/>
    <mergeCell ref="J1035:J1042"/>
    <mergeCell ref="K1035:K1042"/>
    <mergeCell ref="L1035:L1042"/>
    <mergeCell ref="J1021:J1027"/>
    <mergeCell ref="A1028:A1034"/>
    <mergeCell ref="B1028:B1034"/>
    <mergeCell ref="C1028:C1034"/>
    <mergeCell ref="D1028:D1034"/>
    <mergeCell ref="E1028:E1034"/>
    <mergeCell ref="H1028:H1034"/>
    <mergeCell ref="E1021:E1027"/>
    <mergeCell ref="L1238:L1239"/>
    <mergeCell ref="A1238:A1239"/>
    <mergeCell ref="B1238:B1239"/>
    <mergeCell ref="C1238:C1239"/>
    <mergeCell ref="D1238:D1239"/>
    <mergeCell ref="E1238:E1239"/>
    <mergeCell ref="H1238:H1239"/>
    <mergeCell ref="I1238:I1239"/>
    <mergeCell ref="J1238:J1239"/>
    <mergeCell ref="K1238:K1239"/>
    <mergeCell ref="A1035:A1042"/>
    <mergeCell ref="B1035:B1042"/>
    <mergeCell ref="C1035:C1042"/>
    <mergeCell ref="D1035:D1042"/>
    <mergeCell ref="E1035:E1042"/>
    <mergeCell ref="H1035:H1042"/>
    <mergeCell ref="L1248:L1249"/>
    <mergeCell ref="A1248:A1249"/>
    <mergeCell ref="B1248:B1249"/>
    <mergeCell ref="C1248:C1249"/>
    <mergeCell ref="D1248:D1249"/>
    <mergeCell ref="E1248:E1249"/>
    <mergeCell ref="H1248:H1249"/>
    <mergeCell ref="I1248:I1249"/>
    <mergeCell ref="J1248:J1249"/>
    <mergeCell ref="K1248:K1249"/>
    <mergeCell ref="L1243:L1247"/>
    <mergeCell ref="A1243:A1247"/>
    <mergeCell ref="B1243:B1247"/>
    <mergeCell ref="C1243:C1247"/>
    <mergeCell ref="D1243:D1247"/>
    <mergeCell ref="E1243:E1247"/>
    <mergeCell ref="H1243:H1247"/>
    <mergeCell ref="I1243:I1247"/>
    <mergeCell ref="J1243:J1247"/>
    <mergeCell ref="K1243:K1247"/>
    <mergeCell ref="L1255:L1260"/>
    <mergeCell ref="A1255:A1260"/>
    <mergeCell ref="B1255:B1260"/>
    <mergeCell ref="C1255:C1260"/>
    <mergeCell ref="D1255:D1260"/>
    <mergeCell ref="E1255:E1260"/>
    <mergeCell ref="H1255:H1260"/>
    <mergeCell ref="I1255:I1260"/>
    <mergeCell ref="J1255:J1260"/>
    <mergeCell ref="K1255:K1260"/>
    <mergeCell ref="L1250:L1254"/>
    <mergeCell ref="A1250:A1254"/>
    <mergeCell ref="B1250:B1254"/>
    <mergeCell ref="C1250:C1254"/>
    <mergeCell ref="D1250:D1254"/>
    <mergeCell ref="E1250:E1254"/>
    <mergeCell ref="H1250:H1254"/>
    <mergeCell ref="I1250:I1254"/>
    <mergeCell ref="J1250:J1254"/>
    <mergeCell ref="K1250:K1254"/>
    <mergeCell ref="L1274:L1279"/>
    <mergeCell ref="A1274:A1279"/>
    <mergeCell ref="B1274:B1279"/>
    <mergeCell ref="C1274:C1279"/>
    <mergeCell ref="D1274:D1279"/>
    <mergeCell ref="E1274:E1279"/>
    <mergeCell ref="H1274:H1279"/>
    <mergeCell ref="I1274:I1279"/>
    <mergeCell ref="J1274:J1279"/>
    <mergeCell ref="K1274:K1279"/>
    <mergeCell ref="L1261:L1273"/>
    <mergeCell ref="A1261:A1273"/>
    <mergeCell ref="B1261:B1273"/>
    <mergeCell ref="C1261:C1273"/>
    <mergeCell ref="D1261:D1273"/>
    <mergeCell ref="E1261:E1273"/>
    <mergeCell ref="H1261:H1273"/>
    <mergeCell ref="I1261:I1273"/>
    <mergeCell ref="J1261:J1273"/>
    <mergeCell ref="K1261:K1273"/>
    <mergeCell ref="L1288:L1298"/>
    <mergeCell ref="A1288:A1298"/>
    <mergeCell ref="B1288:B1298"/>
    <mergeCell ref="C1288:C1298"/>
    <mergeCell ref="D1288:D1298"/>
    <mergeCell ref="E1288:E1298"/>
    <mergeCell ref="H1288:H1298"/>
    <mergeCell ref="I1288:I1298"/>
    <mergeCell ref="J1288:J1298"/>
    <mergeCell ref="K1288:K1298"/>
    <mergeCell ref="L1281:L1284"/>
    <mergeCell ref="A1281:A1284"/>
    <mergeCell ref="B1281:B1284"/>
    <mergeCell ref="C1281:C1284"/>
    <mergeCell ref="D1281:D1284"/>
    <mergeCell ref="E1281:E1284"/>
    <mergeCell ref="H1281:H1284"/>
    <mergeCell ref="I1281:I1284"/>
    <mergeCell ref="J1281:J1284"/>
    <mergeCell ref="K1281:K1284"/>
    <mergeCell ref="L1305:L1311"/>
    <mergeCell ref="A1305:A1311"/>
    <mergeCell ref="B1305:B1311"/>
    <mergeCell ref="C1305:C1311"/>
    <mergeCell ref="D1305:D1311"/>
    <mergeCell ref="E1305:E1311"/>
    <mergeCell ref="H1305:H1311"/>
    <mergeCell ref="I1305:I1311"/>
    <mergeCell ref="J1305:J1311"/>
    <mergeCell ref="K1305:K1311"/>
    <mergeCell ref="L1299:L1304"/>
    <mergeCell ref="A1299:A1304"/>
    <mergeCell ref="B1299:B1304"/>
    <mergeCell ref="C1299:C1304"/>
    <mergeCell ref="D1299:D1304"/>
    <mergeCell ref="E1299:E1304"/>
    <mergeCell ref="H1299:H1304"/>
    <mergeCell ref="I1299:I1304"/>
    <mergeCell ref="J1299:J1304"/>
    <mergeCell ref="K1299:K1304"/>
    <mergeCell ref="L1318:L1319"/>
    <mergeCell ref="A1318:A1319"/>
    <mergeCell ref="B1318:B1319"/>
    <mergeCell ref="C1318:C1319"/>
    <mergeCell ref="D1318:D1319"/>
    <mergeCell ref="E1318:E1319"/>
    <mergeCell ref="H1318:H1319"/>
    <mergeCell ref="I1318:I1319"/>
    <mergeCell ref="J1318:J1319"/>
    <mergeCell ref="K1318:K1319"/>
    <mergeCell ref="L1312:L1317"/>
    <mergeCell ref="A1312:A1317"/>
    <mergeCell ref="B1312:B1317"/>
    <mergeCell ref="C1312:C1317"/>
    <mergeCell ref="D1312:D1317"/>
    <mergeCell ref="E1312:E1317"/>
    <mergeCell ref="H1312:H1317"/>
    <mergeCell ref="I1312:I1317"/>
    <mergeCell ref="J1312:J1317"/>
    <mergeCell ref="K1312:K1317"/>
    <mergeCell ref="L1325:L1327"/>
    <mergeCell ref="A1325:A1327"/>
    <mergeCell ref="B1325:B1327"/>
    <mergeCell ref="C1325:C1327"/>
    <mergeCell ref="D1325:D1327"/>
    <mergeCell ref="E1325:E1327"/>
    <mergeCell ref="H1325:H1327"/>
    <mergeCell ref="I1325:I1327"/>
    <mergeCell ref="J1325:J1327"/>
    <mergeCell ref="K1325:K1327"/>
    <mergeCell ref="L1320:L1322"/>
    <mergeCell ref="A1320:A1322"/>
    <mergeCell ref="B1320:B1322"/>
    <mergeCell ref="C1320:C1322"/>
    <mergeCell ref="D1320:D1322"/>
    <mergeCell ref="E1320:E1322"/>
    <mergeCell ref="H1320:H1322"/>
    <mergeCell ref="I1320:I1322"/>
    <mergeCell ref="J1320:J1322"/>
    <mergeCell ref="K1320:K1322"/>
    <mergeCell ref="L1340:L1347"/>
    <mergeCell ref="A1340:A1347"/>
    <mergeCell ref="B1340:B1347"/>
    <mergeCell ref="C1340:C1347"/>
    <mergeCell ref="D1340:D1347"/>
    <mergeCell ref="E1340:E1347"/>
    <mergeCell ref="H1340:H1347"/>
    <mergeCell ref="I1340:I1347"/>
    <mergeCell ref="J1340:J1347"/>
    <mergeCell ref="K1340:K1347"/>
    <mergeCell ref="L1328:L1331"/>
    <mergeCell ref="A1328:A1331"/>
    <mergeCell ref="B1328:B1331"/>
    <mergeCell ref="C1328:C1331"/>
    <mergeCell ref="D1328:D1331"/>
    <mergeCell ref="E1328:E1331"/>
    <mergeCell ref="H1328:H1331"/>
    <mergeCell ref="I1328:I1331"/>
    <mergeCell ref="J1328:J1331"/>
    <mergeCell ref="K1328:K1331"/>
    <mergeCell ref="L1362:L1368"/>
    <mergeCell ref="A1362:A1368"/>
    <mergeCell ref="B1362:B1368"/>
    <mergeCell ref="C1362:C1368"/>
    <mergeCell ref="D1362:D1368"/>
    <mergeCell ref="E1362:E1368"/>
    <mergeCell ref="H1362:H1368"/>
    <mergeCell ref="I1362:I1368"/>
    <mergeCell ref="A1351:A1361"/>
    <mergeCell ref="B1351:B1361"/>
    <mergeCell ref="C1351:C1361"/>
    <mergeCell ref="D1351:D1361"/>
    <mergeCell ref="K1348:K1350"/>
    <mergeCell ref="L1348:L1350"/>
    <mergeCell ref="I1348:I1350"/>
    <mergeCell ref="J1348:J1350"/>
    <mergeCell ref="L1351:L1361"/>
    <mergeCell ref="A1348:A1350"/>
    <mergeCell ref="C1348:C1350"/>
    <mergeCell ref="D1348:D1350"/>
    <mergeCell ref="E1348:E1350"/>
    <mergeCell ref="H1348:H1350"/>
    <mergeCell ref="E1351:E1361"/>
    <mergeCell ref="I1351:I1361"/>
    <mergeCell ref="J1351:J1361"/>
    <mergeCell ref="K1351:K1361"/>
    <mergeCell ref="J1369:J1377"/>
    <mergeCell ref="K1369:K1377"/>
    <mergeCell ref="J1362:J1368"/>
    <mergeCell ref="K1362:K1368"/>
    <mergeCell ref="L1378:L1381"/>
    <mergeCell ref="A1378:A1381"/>
    <mergeCell ref="B1378:B1381"/>
    <mergeCell ref="C1378:C1381"/>
    <mergeCell ref="D1378:D1381"/>
    <mergeCell ref="E1378:E1381"/>
    <mergeCell ref="H1378:H1381"/>
    <mergeCell ref="I1378:I1381"/>
    <mergeCell ref="J1378:J1381"/>
    <mergeCell ref="K1378:K1381"/>
    <mergeCell ref="L1369:L1377"/>
    <mergeCell ref="A1369:A1377"/>
    <mergeCell ref="B1369:B1377"/>
    <mergeCell ref="C1369:C1377"/>
    <mergeCell ref="D1369:D1377"/>
    <mergeCell ref="E1369:E1377"/>
    <mergeCell ref="H1369:H1377"/>
    <mergeCell ref="I1369:I1377"/>
    <mergeCell ref="L1386:L1387"/>
    <mergeCell ref="A1386:A1387"/>
    <mergeCell ref="B1386:B1387"/>
    <mergeCell ref="C1386:C1387"/>
    <mergeCell ref="D1386:D1387"/>
    <mergeCell ref="E1386:E1387"/>
    <mergeCell ref="H1386:H1387"/>
    <mergeCell ref="I1386:I1387"/>
    <mergeCell ref="L1384:L1385"/>
    <mergeCell ref="A1384:A1385"/>
    <mergeCell ref="B1384:B1385"/>
    <mergeCell ref="C1384:C1385"/>
    <mergeCell ref="D1384:D1385"/>
    <mergeCell ref="E1384:E1385"/>
    <mergeCell ref="H1384:H1385"/>
    <mergeCell ref="I1384:I1385"/>
    <mergeCell ref="J1384:J1385"/>
    <mergeCell ref="K1384:K1385"/>
    <mergeCell ref="J1388:J1406"/>
    <mergeCell ref="K1388:K1406"/>
    <mergeCell ref="L1407:L1424"/>
    <mergeCell ref="A1407:A1424"/>
    <mergeCell ref="B1407:B1424"/>
    <mergeCell ref="C1407:C1424"/>
    <mergeCell ref="D1407:D1424"/>
    <mergeCell ref="E1407:E1424"/>
    <mergeCell ref="H1407:H1424"/>
    <mergeCell ref="I1407:I1424"/>
    <mergeCell ref="J1386:J1387"/>
    <mergeCell ref="K1386:K1387"/>
    <mergeCell ref="L1388:L1406"/>
    <mergeCell ref="A1388:A1406"/>
    <mergeCell ref="B1388:B1406"/>
    <mergeCell ref="C1388:C1406"/>
    <mergeCell ref="D1388:D1406"/>
    <mergeCell ref="E1388:E1406"/>
    <mergeCell ref="H1388:H1406"/>
    <mergeCell ref="I1388:I1406"/>
    <mergeCell ref="J1425:J1440"/>
    <mergeCell ref="K1425:K1440"/>
    <mergeCell ref="L1445:L1448"/>
    <mergeCell ref="A1445:A1448"/>
    <mergeCell ref="B1445:B1448"/>
    <mergeCell ref="C1445:C1448"/>
    <mergeCell ref="D1445:D1448"/>
    <mergeCell ref="E1445:E1448"/>
    <mergeCell ref="H1445:H1448"/>
    <mergeCell ref="I1445:I1448"/>
    <mergeCell ref="J1407:J1424"/>
    <mergeCell ref="K1407:K1424"/>
    <mergeCell ref="L1425:L1440"/>
    <mergeCell ref="A1425:A1440"/>
    <mergeCell ref="B1425:B1440"/>
    <mergeCell ref="C1425:C1440"/>
    <mergeCell ref="D1425:D1440"/>
    <mergeCell ref="E1425:E1440"/>
    <mergeCell ref="H1425:H1440"/>
    <mergeCell ref="I1425:I1440"/>
    <mergeCell ref="J1452:J1456"/>
    <mergeCell ref="K1452:K1456"/>
    <mergeCell ref="L1457:L1461"/>
    <mergeCell ref="A1457:A1461"/>
    <mergeCell ref="B1457:B1461"/>
    <mergeCell ref="C1457:C1461"/>
    <mergeCell ref="D1457:D1461"/>
    <mergeCell ref="E1457:E1461"/>
    <mergeCell ref="H1457:H1461"/>
    <mergeCell ref="I1457:I1461"/>
    <mergeCell ref="J1445:J1448"/>
    <mergeCell ref="K1445:K1448"/>
    <mergeCell ref="L1452:L1456"/>
    <mergeCell ref="A1452:A1456"/>
    <mergeCell ref="B1452:B1456"/>
    <mergeCell ref="C1452:C1456"/>
    <mergeCell ref="D1452:D1456"/>
    <mergeCell ref="E1452:E1456"/>
    <mergeCell ref="H1452:H1456"/>
    <mergeCell ref="I1452:I1456"/>
    <mergeCell ref="J1464:J1467"/>
    <mergeCell ref="K1464:K1467"/>
    <mergeCell ref="L1473:L1475"/>
    <mergeCell ref="A1473:A1475"/>
    <mergeCell ref="B1473:B1475"/>
    <mergeCell ref="C1473:C1475"/>
    <mergeCell ref="D1473:D1475"/>
    <mergeCell ref="E1473:E1475"/>
    <mergeCell ref="H1473:H1475"/>
    <mergeCell ref="I1473:I1475"/>
    <mergeCell ref="J1457:J1461"/>
    <mergeCell ref="K1457:K1461"/>
    <mergeCell ref="L1464:L1467"/>
    <mergeCell ref="A1464:A1467"/>
    <mergeCell ref="B1464:B1467"/>
    <mergeCell ref="C1464:C1467"/>
    <mergeCell ref="D1464:D1467"/>
    <mergeCell ref="E1464:E1467"/>
    <mergeCell ref="H1464:H1467"/>
    <mergeCell ref="I1464:I1467"/>
    <mergeCell ref="J1476:J1479"/>
    <mergeCell ref="K1476:K1479"/>
    <mergeCell ref="L1488:L1511"/>
    <mergeCell ref="A1488:A1511"/>
    <mergeCell ref="B1488:B1511"/>
    <mergeCell ref="C1488:C1511"/>
    <mergeCell ref="D1488:D1511"/>
    <mergeCell ref="E1488:E1511"/>
    <mergeCell ref="H1488:H1511"/>
    <mergeCell ref="I1488:I1511"/>
    <mergeCell ref="J1473:J1475"/>
    <mergeCell ref="K1473:K1475"/>
    <mergeCell ref="L1476:L1479"/>
    <mergeCell ref="A1476:A1479"/>
    <mergeCell ref="B1476:B1479"/>
    <mergeCell ref="C1476:C1479"/>
    <mergeCell ref="D1476:D1479"/>
    <mergeCell ref="E1476:E1479"/>
    <mergeCell ref="H1476:H1479"/>
    <mergeCell ref="I1476:I1479"/>
    <mergeCell ref="J1514:J1518"/>
    <mergeCell ref="K1514:K1518"/>
    <mergeCell ref="L1519:L1522"/>
    <mergeCell ref="A1519:A1522"/>
    <mergeCell ref="B1519:B1522"/>
    <mergeCell ref="C1519:C1522"/>
    <mergeCell ref="D1519:D1522"/>
    <mergeCell ref="E1519:E1522"/>
    <mergeCell ref="H1519:H1522"/>
    <mergeCell ref="I1519:I1522"/>
    <mergeCell ref="J1488:J1511"/>
    <mergeCell ref="K1488:K1511"/>
    <mergeCell ref="L1514:L1518"/>
    <mergeCell ref="A1514:A1518"/>
    <mergeCell ref="B1514:B1518"/>
    <mergeCell ref="C1514:C1518"/>
    <mergeCell ref="D1514:D1518"/>
    <mergeCell ref="E1514:E1518"/>
    <mergeCell ref="H1514:H1518"/>
    <mergeCell ref="I1514:I1518"/>
    <mergeCell ref="J1523:J1524"/>
    <mergeCell ref="K1523:K1524"/>
    <mergeCell ref="L1526:L1530"/>
    <mergeCell ref="A1526:A1530"/>
    <mergeCell ref="B1526:B1530"/>
    <mergeCell ref="C1526:C1530"/>
    <mergeCell ref="D1526:D1530"/>
    <mergeCell ref="E1526:E1530"/>
    <mergeCell ref="H1526:H1530"/>
    <mergeCell ref="I1526:I1530"/>
    <mergeCell ref="J1519:J1522"/>
    <mergeCell ref="K1519:K1522"/>
    <mergeCell ref="L1523:L1524"/>
    <mergeCell ref="A1523:A1524"/>
    <mergeCell ref="B1523:B1524"/>
    <mergeCell ref="C1523:C1524"/>
    <mergeCell ref="D1523:D1524"/>
    <mergeCell ref="E1523:E1524"/>
    <mergeCell ref="H1523:H1524"/>
    <mergeCell ref="I1523:I1524"/>
    <mergeCell ref="L1536:L1539"/>
    <mergeCell ref="A1536:A1539"/>
    <mergeCell ref="B1536:B1539"/>
    <mergeCell ref="C1536:C1539"/>
    <mergeCell ref="D1536:D1539"/>
    <mergeCell ref="E1536:E1539"/>
    <mergeCell ref="H1536:H1539"/>
    <mergeCell ref="I1536:I1539"/>
    <mergeCell ref="L1531:L1535"/>
    <mergeCell ref="A1531:A1535"/>
    <mergeCell ref="B1531:B1535"/>
    <mergeCell ref="C1531:C1535"/>
    <mergeCell ref="D1531:D1535"/>
    <mergeCell ref="E1531:E1535"/>
    <mergeCell ref="H1531:H1535"/>
    <mergeCell ref="I1531:I1535"/>
    <mergeCell ref="J1531:J1535"/>
    <mergeCell ref="K1531:K1535"/>
    <mergeCell ref="E1624:E1626"/>
    <mergeCell ref="D1624:D1626"/>
    <mergeCell ref="H1624:H1626"/>
    <mergeCell ref="I1624:I1626"/>
    <mergeCell ref="J1526:J1530"/>
    <mergeCell ref="K1526:K1530"/>
    <mergeCell ref="J1536:J1539"/>
    <mergeCell ref="K1536:K1539"/>
    <mergeCell ref="K1548:K1577"/>
    <mergeCell ref="L1548:L1577"/>
    <mergeCell ref="A1624:A1626"/>
    <mergeCell ref="H1548:H1577"/>
    <mergeCell ref="I1548:I1577"/>
    <mergeCell ref="J1548:J1577"/>
    <mergeCell ref="B1624:B1626"/>
    <mergeCell ref="C1624:C1626"/>
    <mergeCell ref="I1612:I1616"/>
    <mergeCell ref="J1612:J1616"/>
    <mergeCell ref="A1548:A1577"/>
    <mergeCell ref="B1548:B1577"/>
    <mergeCell ref="C1548:C1577"/>
    <mergeCell ref="D1548:D1577"/>
    <mergeCell ref="I1578:I1606"/>
    <mergeCell ref="J1578:J1606"/>
    <mergeCell ref="E1548:E1577"/>
    <mergeCell ref="L1612:L1616"/>
    <mergeCell ref="A1612:A1616"/>
    <mergeCell ref="B1612:B1616"/>
    <mergeCell ref="C1612:C1616"/>
    <mergeCell ref="D1612:D1616"/>
    <mergeCell ref="E1612:E1616"/>
    <mergeCell ref="H1612:H1616"/>
    <mergeCell ref="L1640:L1644"/>
    <mergeCell ref="H1645:H1646"/>
    <mergeCell ref="K1612:K1616"/>
    <mergeCell ref="L1578:L1606"/>
    <mergeCell ref="A1578:A1606"/>
    <mergeCell ref="B1578:B1606"/>
    <mergeCell ref="C1578:C1606"/>
    <mergeCell ref="D1578:D1606"/>
    <mergeCell ref="E1578:E1606"/>
    <mergeCell ref="H1578:H1606"/>
    <mergeCell ref="J1636:J1637"/>
    <mergeCell ref="K1636:K1637"/>
    <mergeCell ref="K1578:K1606"/>
    <mergeCell ref="H1636:H1637"/>
    <mergeCell ref="I1636:I1637"/>
    <mergeCell ref="L1645:L1646"/>
    <mergeCell ref="H1640:H1644"/>
    <mergeCell ref="I1640:I1644"/>
    <mergeCell ref="J1640:J1644"/>
    <mergeCell ref="K1640:K1644"/>
    <mergeCell ref="H1628:H1630"/>
    <mergeCell ref="I1628:I1630"/>
    <mergeCell ref="J1628:J1630"/>
    <mergeCell ref="K1628:K1630"/>
    <mergeCell ref="L1636:L1637"/>
    <mergeCell ref="J1624:J1626"/>
    <mergeCell ref="L1624:L1626"/>
    <mergeCell ref="K1624:K1626"/>
    <mergeCell ref="L1632:L1635"/>
    <mergeCell ref="L1628:L1630"/>
    <mergeCell ref="H1632:H1635"/>
    <mergeCell ref="J1652:J1654"/>
    <mergeCell ref="K1652:K1654"/>
    <mergeCell ref="K1659:K1660"/>
    <mergeCell ref="J1645:J1646"/>
    <mergeCell ref="K1645:K1646"/>
    <mergeCell ref="I1645:I1646"/>
    <mergeCell ref="I1632:I1635"/>
    <mergeCell ref="J1632:J1635"/>
    <mergeCell ref="K1632:K1635"/>
    <mergeCell ref="L1659:L1660"/>
    <mergeCell ref="H1655:H1657"/>
    <mergeCell ref="I1655:I1657"/>
    <mergeCell ref="J1655:J1657"/>
    <mergeCell ref="K1655:K1657"/>
    <mergeCell ref="L1655:L1657"/>
    <mergeCell ref="L1652:L1654"/>
    <mergeCell ref="H1647:H1648"/>
    <mergeCell ref="I1647:I1648"/>
    <mergeCell ref="J1647:J1648"/>
    <mergeCell ref="K1647:K1648"/>
    <mergeCell ref="L1647:L1648"/>
    <mergeCell ref="H1652:H1654"/>
    <mergeCell ref="I1652:I1654"/>
    <mergeCell ref="L1661:L1664"/>
    <mergeCell ref="C1666:C1667"/>
    <mergeCell ref="H1666:H1667"/>
    <mergeCell ref="I1666:I1667"/>
    <mergeCell ref="J1666:J1667"/>
    <mergeCell ref="K1666:K1667"/>
    <mergeCell ref="L1666:L1667"/>
    <mergeCell ref="D1661:D1664"/>
    <mergeCell ref="E1661:E1664"/>
    <mergeCell ref="H1659:H1660"/>
    <mergeCell ref="I1659:I1660"/>
    <mergeCell ref="J1659:J1660"/>
    <mergeCell ref="A1672:A1675"/>
    <mergeCell ref="A1676:A1678"/>
    <mergeCell ref="K1661:K1664"/>
    <mergeCell ref="B1661:B1664"/>
    <mergeCell ref="H1676:H1678"/>
    <mergeCell ref="F1661:F1664"/>
    <mergeCell ref="G1661:G1664"/>
    <mergeCell ref="H1661:H1664"/>
    <mergeCell ref="I1661:I1664"/>
    <mergeCell ref="J1661:J1664"/>
    <mergeCell ref="C1672:C1675"/>
    <mergeCell ref="B1666:B1667"/>
    <mergeCell ref="D1666:D1667"/>
    <mergeCell ref="E1666:E1667"/>
    <mergeCell ref="L1676:L1678"/>
    <mergeCell ref="H1672:H1675"/>
    <mergeCell ref="I1672:I1675"/>
    <mergeCell ref="J1672:J1675"/>
    <mergeCell ref="K1672:K1675"/>
    <mergeCell ref="L1672:L1675"/>
    <mergeCell ref="J1683:J1685"/>
    <mergeCell ref="I1676:I1678"/>
    <mergeCell ref="J1676:J1678"/>
    <mergeCell ref="K1676:K1678"/>
    <mergeCell ref="B1672:B1675"/>
    <mergeCell ref="D1672:D1675"/>
    <mergeCell ref="E1672:E1675"/>
    <mergeCell ref="B1676:B1678"/>
    <mergeCell ref="D1676:D1678"/>
    <mergeCell ref="E1676:E1678"/>
    <mergeCell ref="J1679:J1682"/>
    <mergeCell ref="C1676:C1678"/>
    <mergeCell ref="L1683:L1685"/>
    <mergeCell ref="A1683:A1685"/>
    <mergeCell ref="B1683:B1685"/>
    <mergeCell ref="C1683:C1685"/>
    <mergeCell ref="D1683:D1685"/>
    <mergeCell ref="E1683:E1685"/>
    <mergeCell ref="H1683:H1685"/>
    <mergeCell ref="I1683:I1685"/>
    <mergeCell ref="J1690:J1692"/>
    <mergeCell ref="K1683:K1685"/>
    <mergeCell ref="L1679:L1682"/>
    <mergeCell ref="A1679:A1682"/>
    <mergeCell ref="B1679:B1682"/>
    <mergeCell ref="C1679:C1682"/>
    <mergeCell ref="D1679:D1682"/>
    <mergeCell ref="E1679:E1682"/>
    <mergeCell ref="H1679:H1682"/>
    <mergeCell ref="I1679:I1682"/>
    <mergeCell ref="J1686:J1687"/>
    <mergeCell ref="K1679:K1682"/>
    <mergeCell ref="L1690:L1692"/>
    <mergeCell ref="A1690:A1693"/>
    <mergeCell ref="B1690:B1693"/>
    <mergeCell ref="C1690:C1693"/>
    <mergeCell ref="D1690:D1693"/>
    <mergeCell ref="E1690:E1693"/>
    <mergeCell ref="H1690:H1692"/>
    <mergeCell ref="I1690:I1692"/>
    <mergeCell ref="J1707:J1724"/>
    <mergeCell ref="K1690:K1692"/>
    <mergeCell ref="L1686:L1687"/>
    <mergeCell ref="A1686:A1687"/>
    <mergeCell ref="B1686:B1687"/>
    <mergeCell ref="C1686:C1687"/>
    <mergeCell ref="D1686:D1687"/>
    <mergeCell ref="E1686:E1687"/>
    <mergeCell ref="H1686:H1687"/>
    <mergeCell ref="I1686:I1687"/>
    <mergeCell ref="J1696:J1700"/>
    <mergeCell ref="K1686:K1687"/>
    <mergeCell ref="L1707:L1724"/>
    <mergeCell ref="A1707:A1724"/>
    <mergeCell ref="B1707:B1724"/>
    <mergeCell ref="C1707:C1724"/>
    <mergeCell ref="D1707:D1724"/>
    <mergeCell ref="E1707:E1724"/>
    <mergeCell ref="H1707:H1724"/>
    <mergeCell ref="I1707:I1724"/>
    <mergeCell ref="J1728:J1732"/>
    <mergeCell ref="K1707:K1724"/>
    <mergeCell ref="L1696:L1700"/>
    <mergeCell ref="A1696:A1700"/>
    <mergeCell ref="B1696:B1700"/>
    <mergeCell ref="C1696:C1700"/>
    <mergeCell ref="D1696:D1700"/>
    <mergeCell ref="E1696:E1700"/>
    <mergeCell ref="H1696:H1700"/>
    <mergeCell ref="I1696:I1700"/>
    <mergeCell ref="J1725:J1727"/>
    <mergeCell ref="K1696:K1700"/>
    <mergeCell ref="L1728:L1732"/>
    <mergeCell ref="A1728:A1732"/>
    <mergeCell ref="B1728:B1732"/>
    <mergeCell ref="C1728:C1732"/>
    <mergeCell ref="D1728:D1732"/>
    <mergeCell ref="E1728:E1732"/>
    <mergeCell ref="H1728:H1732"/>
    <mergeCell ref="I1728:I1732"/>
    <mergeCell ref="J1739:J1753"/>
    <mergeCell ref="K1728:K1732"/>
    <mergeCell ref="L1725:L1727"/>
    <mergeCell ref="A1725:A1727"/>
    <mergeCell ref="B1725:B1727"/>
    <mergeCell ref="C1725:C1727"/>
    <mergeCell ref="D1725:D1727"/>
    <mergeCell ref="E1725:E1727"/>
    <mergeCell ref="H1725:H1727"/>
    <mergeCell ref="I1725:I1727"/>
    <mergeCell ref="J1733:J1737"/>
    <mergeCell ref="K1725:K1727"/>
    <mergeCell ref="L1739:L1753"/>
    <mergeCell ref="A1739:A1753"/>
    <mergeCell ref="B1739:B1753"/>
    <mergeCell ref="C1739:C1753"/>
    <mergeCell ref="D1739:D1753"/>
    <mergeCell ref="E1739:E1753"/>
    <mergeCell ref="H1739:H1753"/>
    <mergeCell ref="I1739:I1753"/>
    <mergeCell ref="J1770:J1779"/>
    <mergeCell ref="K1739:K1753"/>
    <mergeCell ref="L1733:L1737"/>
    <mergeCell ref="A1733:A1737"/>
    <mergeCell ref="B1733:B1737"/>
    <mergeCell ref="C1733:C1737"/>
    <mergeCell ref="D1733:D1737"/>
    <mergeCell ref="E1733:E1737"/>
    <mergeCell ref="H1733:H1737"/>
    <mergeCell ref="I1733:I1737"/>
    <mergeCell ref="J1754:J1768"/>
    <mergeCell ref="K1733:K1737"/>
    <mergeCell ref="L1770:L1779"/>
    <mergeCell ref="A1770:A1779"/>
    <mergeCell ref="B1770:B1779"/>
    <mergeCell ref="C1770:C1779"/>
    <mergeCell ref="D1770:D1779"/>
    <mergeCell ref="E1770:E1779"/>
    <mergeCell ref="H1770:H1779"/>
    <mergeCell ref="I1770:I1779"/>
    <mergeCell ref="J1798:J1802"/>
    <mergeCell ref="K1770:K1779"/>
    <mergeCell ref="L1754:L1768"/>
    <mergeCell ref="A1754:A1768"/>
    <mergeCell ref="B1754:B1768"/>
    <mergeCell ref="C1754:C1768"/>
    <mergeCell ref="D1754:D1768"/>
    <mergeCell ref="E1754:E1768"/>
    <mergeCell ref="H1754:H1768"/>
    <mergeCell ref="I1754:I1768"/>
    <mergeCell ref="J1780:J1794"/>
    <mergeCell ref="K1754:K1768"/>
    <mergeCell ref="L1798:L1802"/>
    <mergeCell ref="A1798:A1802"/>
    <mergeCell ref="B1798:B1802"/>
    <mergeCell ref="C1798:C1802"/>
    <mergeCell ref="D1798:D1802"/>
    <mergeCell ref="E1798:E1802"/>
    <mergeCell ref="H1798:H1802"/>
    <mergeCell ref="I1798:I1802"/>
    <mergeCell ref="J1808:J1812"/>
    <mergeCell ref="K1798:K1802"/>
    <mergeCell ref="L1780:L1794"/>
    <mergeCell ref="A1780:A1794"/>
    <mergeCell ref="B1780:B1794"/>
    <mergeCell ref="C1780:C1794"/>
    <mergeCell ref="D1780:D1794"/>
    <mergeCell ref="E1780:E1794"/>
    <mergeCell ref="H1780:H1794"/>
    <mergeCell ref="I1780:I1794"/>
    <mergeCell ref="J1803:J1807"/>
    <mergeCell ref="K1780:K1794"/>
    <mergeCell ref="L1808:L1812"/>
    <mergeCell ref="A1808:A1812"/>
    <mergeCell ref="B1808:B1812"/>
    <mergeCell ref="C1808:C1812"/>
    <mergeCell ref="D1808:D1812"/>
    <mergeCell ref="E1808:E1812"/>
    <mergeCell ref="H1808:H1812"/>
    <mergeCell ref="I1808:I1812"/>
    <mergeCell ref="A1813:A1817"/>
    <mergeCell ref="K1808:K1812"/>
    <mergeCell ref="L1803:L1807"/>
    <mergeCell ref="A1803:A1807"/>
    <mergeCell ref="B1803:B1807"/>
    <mergeCell ref="C1803:C1807"/>
    <mergeCell ref="D1803:D1807"/>
    <mergeCell ref="E1803:E1807"/>
    <mergeCell ref="H1803:H1807"/>
    <mergeCell ref="I1803:I1807"/>
    <mergeCell ref="A1827:A1837"/>
    <mergeCell ref="C1827:C1837"/>
    <mergeCell ref="K1803:K1807"/>
    <mergeCell ref="A1824:A1825"/>
    <mergeCell ref="B1824:B1825"/>
    <mergeCell ref="C1824:C1825"/>
    <mergeCell ref="D1824:D1825"/>
    <mergeCell ref="E1824:E1825"/>
    <mergeCell ref="H1813:H1817"/>
    <mergeCell ref="I1813:I1817"/>
    <mergeCell ref="K1813:K1817"/>
    <mergeCell ref="L1813:L1817"/>
    <mergeCell ref="B1813:B1817"/>
    <mergeCell ref="C1813:C1817"/>
    <mergeCell ref="D1813:D1817"/>
    <mergeCell ref="E1813:E1817"/>
    <mergeCell ref="J1813:J1817"/>
    <mergeCell ref="A1843:A1844"/>
    <mergeCell ref="B1843:B1844"/>
    <mergeCell ref="C1843:C1844"/>
    <mergeCell ref="D1843:D1844"/>
    <mergeCell ref="D1839:D1840"/>
    <mergeCell ref="B1839:B1840"/>
    <mergeCell ref="A1839:A1840"/>
    <mergeCell ref="C1839:C1840"/>
    <mergeCell ref="E1850:E1851"/>
    <mergeCell ref="A1847:A1848"/>
    <mergeCell ref="B1847:B1848"/>
    <mergeCell ref="C1847:C1848"/>
    <mergeCell ref="D1847:D1848"/>
    <mergeCell ref="E1847:E1848"/>
    <mergeCell ref="A1850:A1851"/>
    <mergeCell ref="B1850:B1851"/>
    <mergeCell ref="C1850:C1851"/>
    <mergeCell ref="D1850:D1851"/>
    <mergeCell ref="E1843:E1844"/>
    <mergeCell ref="K1827:K1837"/>
    <mergeCell ref="L1827:L1837"/>
    <mergeCell ref="B1827:B1837"/>
    <mergeCell ref="D1827:D1837"/>
    <mergeCell ref="E1827:E1837"/>
    <mergeCell ref="H1827:H1837"/>
    <mergeCell ref="I1827:I1837"/>
    <mergeCell ref="J1827:J1837"/>
    <mergeCell ref="E1839:E1840"/>
    <mergeCell ref="L1878:L1881"/>
    <mergeCell ref="A1878:A1881"/>
    <mergeCell ref="B1878:B1881"/>
    <mergeCell ref="C1878:C1881"/>
    <mergeCell ref="D1878:D1881"/>
    <mergeCell ref="E1878:E1881"/>
    <mergeCell ref="H1878:H1881"/>
    <mergeCell ref="I1878:I1881"/>
    <mergeCell ref="J1878:J1881"/>
    <mergeCell ref="K1878:K1881"/>
    <mergeCell ref="L1858:L1876"/>
    <mergeCell ref="A1858:A1876"/>
    <mergeCell ref="B1858:B1876"/>
    <mergeCell ref="C1858:C1876"/>
    <mergeCell ref="D1858:D1876"/>
    <mergeCell ref="E1858:E1876"/>
    <mergeCell ref="H1858:H1876"/>
    <mergeCell ref="I1858:I1876"/>
    <mergeCell ref="J1858:J1876"/>
    <mergeCell ref="K1858:K1876"/>
    <mergeCell ref="L1887:L1893"/>
    <mergeCell ref="A1887:A1893"/>
    <mergeCell ref="B1887:B1893"/>
    <mergeCell ref="C1887:C1893"/>
    <mergeCell ref="D1887:D1893"/>
    <mergeCell ref="E1887:E1893"/>
    <mergeCell ref="H1887:H1893"/>
    <mergeCell ref="I1887:I1893"/>
    <mergeCell ref="J1887:J1893"/>
    <mergeCell ref="K1887:K1893"/>
    <mergeCell ref="L1882:L1885"/>
    <mergeCell ref="A1882:A1885"/>
    <mergeCell ref="B1882:B1885"/>
    <mergeCell ref="C1882:C1885"/>
    <mergeCell ref="D1882:D1885"/>
    <mergeCell ref="E1882:E1885"/>
    <mergeCell ref="H1882:H1885"/>
    <mergeCell ref="I1882:I1885"/>
    <mergeCell ref="J1882:J1885"/>
    <mergeCell ref="K1882:K1885"/>
    <mergeCell ref="L1896:L1910"/>
    <mergeCell ref="A1896:A1910"/>
    <mergeCell ref="B1896:B1910"/>
    <mergeCell ref="C1896:C1910"/>
    <mergeCell ref="D1896:D1910"/>
    <mergeCell ref="E1896:E1910"/>
    <mergeCell ref="H1896:H1910"/>
    <mergeCell ref="I1896:I1910"/>
    <mergeCell ref="J1896:J1910"/>
    <mergeCell ref="K1896:K1910"/>
    <mergeCell ref="L1894:L1895"/>
    <mergeCell ref="A1894:A1895"/>
    <mergeCell ref="B1894:B1895"/>
    <mergeCell ref="C1894:C1895"/>
    <mergeCell ref="D1894:D1895"/>
    <mergeCell ref="E1894:E1895"/>
    <mergeCell ref="H1894:H1895"/>
    <mergeCell ref="I1894:I1895"/>
    <mergeCell ref="J1894:J1895"/>
    <mergeCell ref="K1894:K1895"/>
    <mergeCell ref="I1920:I1925"/>
    <mergeCell ref="J1920:J1925"/>
    <mergeCell ref="K1920:K1925"/>
    <mergeCell ref="H1914:H1919"/>
    <mergeCell ref="I1914:I1919"/>
    <mergeCell ref="J1914:J1919"/>
    <mergeCell ref="K1914:K1919"/>
    <mergeCell ref="A1920:A1925"/>
    <mergeCell ref="B1920:B1925"/>
    <mergeCell ref="C1920:C1925"/>
    <mergeCell ref="D1920:D1925"/>
    <mergeCell ref="E1920:E1925"/>
    <mergeCell ref="H1920:H1925"/>
    <mergeCell ref="E1934:E1949"/>
    <mergeCell ref="L1926:L1931"/>
    <mergeCell ref="A1926:A1931"/>
    <mergeCell ref="L1914:L1919"/>
    <mergeCell ref="A1914:A1919"/>
    <mergeCell ref="B1914:B1919"/>
    <mergeCell ref="C1914:C1919"/>
    <mergeCell ref="D1914:D1919"/>
    <mergeCell ref="E1914:E1919"/>
    <mergeCell ref="L1920:L1925"/>
    <mergeCell ref="L1962:L1977"/>
    <mergeCell ref="B1926:B1931"/>
    <mergeCell ref="C1926:C1931"/>
    <mergeCell ref="D1926:D1931"/>
    <mergeCell ref="E1926:E1931"/>
    <mergeCell ref="J1926:J1931"/>
    <mergeCell ref="K1926:K1931"/>
    <mergeCell ref="L1934:L1949"/>
    <mergeCell ref="B1934:B1949"/>
    <mergeCell ref="C1934:C1949"/>
    <mergeCell ref="K1934:K1949"/>
    <mergeCell ref="K1951:K1961"/>
    <mergeCell ref="K1978:K1982"/>
    <mergeCell ref="L1978:L1982"/>
    <mergeCell ref="H1978:H1982"/>
    <mergeCell ref="I1978:I1982"/>
    <mergeCell ref="J1978:J1982"/>
    <mergeCell ref="I1962:I1977"/>
    <mergeCell ref="L1951:L1961"/>
    <mergeCell ref="K1962:K1977"/>
    <mergeCell ref="J1962:J1977"/>
    <mergeCell ref="A1951:A1961"/>
    <mergeCell ref="B1951:B1961"/>
    <mergeCell ref="C1951:C1961"/>
    <mergeCell ref="D1951:D1961"/>
    <mergeCell ref="H1934:H1949"/>
    <mergeCell ref="I1934:I1949"/>
    <mergeCell ref="J1934:J1949"/>
    <mergeCell ref="A1934:A1949"/>
    <mergeCell ref="D1934:D1949"/>
    <mergeCell ref="J1983:J1988"/>
    <mergeCell ref="E1951:E1961"/>
    <mergeCell ref="K1983:K1988"/>
    <mergeCell ref="L1989:L1993"/>
    <mergeCell ref="A1989:A1993"/>
    <mergeCell ref="B1989:B1993"/>
    <mergeCell ref="C1989:C1993"/>
    <mergeCell ref="D1989:D1993"/>
    <mergeCell ref="E1989:E1993"/>
    <mergeCell ref="H1989:H1993"/>
    <mergeCell ref="C1962:C1977"/>
    <mergeCell ref="D1962:D1977"/>
    <mergeCell ref="L1983:L1988"/>
    <mergeCell ref="A1983:A1988"/>
    <mergeCell ref="B1983:B1988"/>
    <mergeCell ref="C1983:C1988"/>
    <mergeCell ref="D1983:D1988"/>
    <mergeCell ref="E1983:E1988"/>
    <mergeCell ref="H1983:H1988"/>
    <mergeCell ref="I1983:I1988"/>
    <mergeCell ref="A1994:A1999"/>
    <mergeCell ref="B1994:B1999"/>
    <mergeCell ref="E1962:E1977"/>
    <mergeCell ref="E1978:E1982"/>
    <mergeCell ref="A1978:A1982"/>
    <mergeCell ref="B1978:B1982"/>
    <mergeCell ref="C1978:C1982"/>
    <mergeCell ref="D1978:D1982"/>
    <mergeCell ref="A1962:A1977"/>
    <mergeCell ref="B1962:B1977"/>
    <mergeCell ref="K2000:K2006"/>
    <mergeCell ref="L2000:L2006"/>
    <mergeCell ref="A2000:A2006"/>
    <mergeCell ref="B2000:B2006"/>
    <mergeCell ref="C2000:C2006"/>
    <mergeCell ref="D2000:D2006"/>
    <mergeCell ref="E2000:E2006"/>
    <mergeCell ref="E1994:E1999"/>
    <mergeCell ref="H1994:H1999"/>
    <mergeCell ref="I1989:I1993"/>
    <mergeCell ref="J1989:J1993"/>
    <mergeCell ref="K1989:K1993"/>
    <mergeCell ref="L1994:L1999"/>
    <mergeCell ref="I1994:I1999"/>
    <mergeCell ref="J1994:J1999"/>
    <mergeCell ref="K1994:K1999"/>
    <mergeCell ref="K2013:K2019"/>
    <mergeCell ref="L2013:L2019"/>
    <mergeCell ref="A2013:A2019"/>
    <mergeCell ref="B2013:B2019"/>
    <mergeCell ref="C2013:C2019"/>
    <mergeCell ref="D2013:D2019"/>
    <mergeCell ref="E2013:E2019"/>
    <mergeCell ref="H2013:H2019"/>
    <mergeCell ref="I2013:I2019"/>
    <mergeCell ref="J2013:J2019"/>
    <mergeCell ref="L2007:L2012"/>
    <mergeCell ref="A2007:A2012"/>
    <mergeCell ref="B2007:B2012"/>
    <mergeCell ref="C2007:C2012"/>
    <mergeCell ref="D2007:D2012"/>
    <mergeCell ref="E2007:E2012"/>
    <mergeCell ref="H2007:H2012"/>
    <mergeCell ref="I2007:I2012"/>
    <mergeCell ref="J2007:J2012"/>
    <mergeCell ref="K2007:K2012"/>
    <mergeCell ref="K2031:K2038"/>
    <mergeCell ref="L2031:L2038"/>
    <mergeCell ref="A2031:A2038"/>
    <mergeCell ref="B2031:B2038"/>
    <mergeCell ref="C2031:C2038"/>
    <mergeCell ref="D2031:D2038"/>
    <mergeCell ref="E2031:E2038"/>
    <mergeCell ref="H2031:H2038"/>
    <mergeCell ref="I2031:I2038"/>
    <mergeCell ref="J2031:J2038"/>
    <mergeCell ref="K2020:K2030"/>
    <mergeCell ref="L2020:L2030"/>
    <mergeCell ref="A2020:A2030"/>
    <mergeCell ref="B2020:B2030"/>
    <mergeCell ref="C2020:C2030"/>
    <mergeCell ref="D2020:D2030"/>
    <mergeCell ref="E2020:E2030"/>
    <mergeCell ref="H2020:H2030"/>
    <mergeCell ref="I2020:I2030"/>
    <mergeCell ref="J2020:J2030"/>
    <mergeCell ref="K2051:K2056"/>
    <mergeCell ref="L2051:L2056"/>
    <mergeCell ref="A2051:A2056"/>
    <mergeCell ref="B2051:B2056"/>
    <mergeCell ref="C2051:C2056"/>
    <mergeCell ref="D2051:D2056"/>
    <mergeCell ref="E2051:E2056"/>
    <mergeCell ref="H2051:H2056"/>
    <mergeCell ref="I2051:I2056"/>
    <mergeCell ref="J2051:J2056"/>
    <mergeCell ref="L2040:L2048"/>
    <mergeCell ref="A2040:A2048"/>
    <mergeCell ref="B2040:B2048"/>
    <mergeCell ref="C2040:C2048"/>
    <mergeCell ref="D2040:D2048"/>
    <mergeCell ref="E2040:E2048"/>
    <mergeCell ref="H2040:H2048"/>
    <mergeCell ref="I2040:I2048"/>
    <mergeCell ref="J2040:J2048"/>
    <mergeCell ref="K2040:K2048"/>
    <mergeCell ref="I2066:I2069"/>
    <mergeCell ref="J2066:J2069"/>
    <mergeCell ref="D2070:D2072"/>
    <mergeCell ref="I2070:I2072"/>
    <mergeCell ref="J2070:J2072"/>
    <mergeCell ref="K2070:K2072"/>
    <mergeCell ref="A2066:A2069"/>
    <mergeCell ref="B2066:B2069"/>
    <mergeCell ref="C2066:C2069"/>
    <mergeCell ref="D2066:D2069"/>
    <mergeCell ref="L2070:L2072"/>
    <mergeCell ref="E2070:E2072"/>
    <mergeCell ref="K2066:K2069"/>
    <mergeCell ref="L2066:L2069"/>
    <mergeCell ref="E2066:E2069"/>
    <mergeCell ref="H2066:H2069"/>
    <mergeCell ref="K2057:K2061"/>
    <mergeCell ref="L2057:L2061"/>
    <mergeCell ref="A2057:A2061"/>
    <mergeCell ref="B2057:B2061"/>
    <mergeCell ref="C2057:C2061"/>
    <mergeCell ref="D2057:D2061"/>
    <mergeCell ref="E2057:E2061"/>
    <mergeCell ref="H2078:H2080"/>
    <mergeCell ref="I2078:I2080"/>
    <mergeCell ref="J2078:J2080"/>
    <mergeCell ref="K2078:K2080"/>
    <mergeCell ref="J2082:J2085"/>
    <mergeCell ref="A2070:A2072"/>
    <mergeCell ref="B2070:B2072"/>
    <mergeCell ref="C2070:C2072"/>
    <mergeCell ref="H2070:H2072"/>
    <mergeCell ref="L2082:L2085"/>
    <mergeCell ref="A2082:A2086"/>
    <mergeCell ref="B2082:B2086"/>
    <mergeCell ref="C2082:C2086"/>
    <mergeCell ref="D2082:D2086"/>
    <mergeCell ref="E2082:E2086"/>
    <mergeCell ref="H2082:H2085"/>
    <mergeCell ref="I2082:I2085"/>
    <mergeCell ref="K2082:K2085"/>
    <mergeCell ref="H2073:H2077"/>
    <mergeCell ref="I2073:I2077"/>
    <mergeCell ref="J2073:J2077"/>
    <mergeCell ref="L2078:L2080"/>
    <mergeCell ref="A2078:A2080"/>
    <mergeCell ref="B2078:B2080"/>
    <mergeCell ref="C2078:C2080"/>
    <mergeCell ref="D2078:D2080"/>
    <mergeCell ref="E2078:E2080"/>
    <mergeCell ref="K2073:K2077"/>
    <mergeCell ref="A1628:A1630"/>
    <mergeCell ref="A1636:A1639"/>
    <mergeCell ref="A1652:A1654"/>
    <mergeCell ref="A1655:A1657"/>
    <mergeCell ref="L2073:L2077"/>
    <mergeCell ref="A2073:A2077"/>
    <mergeCell ref="B2073:B2077"/>
    <mergeCell ref="C2073:C2077"/>
    <mergeCell ref="D2073:D2077"/>
    <mergeCell ref="E2073:E2077"/>
    <mergeCell ref="J2000:J2006"/>
    <mergeCell ref="A1659:A1660"/>
    <mergeCell ref="A1661:A1664"/>
    <mergeCell ref="A1666:A1667"/>
    <mergeCell ref="A1632:A1635"/>
    <mergeCell ref="A1640:A1644"/>
    <mergeCell ref="A1645:A1646"/>
    <mergeCell ref="A1647:A1648"/>
    <mergeCell ref="C1994:C1999"/>
    <mergeCell ref="D1994:D1999"/>
    <mergeCell ref="H1951:H1961"/>
    <mergeCell ref="I1951:I1961"/>
    <mergeCell ref="J1951:J1961"/>
    <mergeCell ref="H1926:H1931"/>
    <mergeCell ref="I1926:I1931"/>
    <mergeCell ref="H2057:H2061"/>
    <mergeCell ref="I2057:I2061"/>
    <mergeCell ref="J2057:J2061"/>
    <mergeCell ref="H2000:H2006"/>
    <mergeCell ref="I2000:I200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5" orientation="landscape" horizontalDpi="4294967295" verticalDpi="4294967295" r:id="rId1"/>
  <headerFooter alignWithMargins="0"/>
  <cellWatches>
    <cellWatch r="F13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opLeftCell="A28" workbookViewId="0">
      <selection activeCell="A30" sqref="A30:IV31"/>
    </sheetView>
  </sheetViews>
  <sheetFormatPr defaultRowHeight="12.75"/>
  <sheetData>
    <row r="1" spans="1:12" s="228" customFormat="1" ht="76.5">
      <c r="A1" s="243">
        <v>137</v>
      </c>
      <c r="B1" s="246" t="s">
        <v>2714</v>
      </c>
      <c r="C1" s="230" t="s">
        <v>2439</v>
      </c>
      <c r="D1" s="230" t="s">
        <v>2715</v>
      </c>
      <c r="E1" s="243">
        <v>1</v>
      </c>
      <c r="F1" s="9" t="s">
        <v>2716</v>
      </c>
      <c r="G1" s="2" t="s">
        <v>2717</v>
      </c>
      <c r="H1" s="230" t="s">
        <v>2718</v>
      </c>
      <c r="I1" s="233" t="s">
        <v>2719</v>
      </c>
      <c r="J1" s="236">
        <v>165000</v>
      </c>
      <c r="K1" s="230" t="s">
        <v>2720</v>
      </c>
      <c r="L1" s="240">
        <v>0</v>
      </c>
    </row>
    <row r="2" spans="1:12" s="228" customFormat="1" ht="76.5">
      <c r="A2" s="244"/>
      <c r="B2" s="247"/>
      <c r="C2" s="231"/>
      <c r="D2" s="231"/>
      <c r="E2" s="244"/>
      <c r="F2" s="9" t="s">
        <v>3042</v>
      </c>
      <c r="G2" s="2" t="s">
        <v>2721</v>
      </c>
      <c r="H2" s="231"/>
      <c r="I2" s="234"/>
      <c r="J2" s="236"/>
      <c r="K2" s="231"/>
      <c r="L2" s="241"/>
    </row>
    <row r="3" spans="1:12" s="228" customFormat="1" ht="89.25">
      <c r="A3" s="244"/>
      <c r="B3" s="247"/>
      <c r="C3" s="231"/>
      <c r="D3" s="231"/>
      <c r="E3" s="244"/>
      <c r="F3" s="9"/>
      <c r="G3" s="2" t="s">
        <v>2722</v>
      </c>
      <c r="H3" s="231"/>
      <c r="I3" s="234"/>
      <c r="J3" s="236"/>
      <c r="K3" s="231"/>
      <c r="L3" s="241"/>
    </row>
    <row r="4" spans="1:12" s="228" customFormat="1" ht="140.25">
      <c r="A4" s="244"/>
      <c r="B4" s="247"/>
      <c r="C4" s="231"/>
      <c r="D4" s="231"/>
      <c r="E4" s="244"/>
      <c r="F4" s="9" t="s">
        <v>2723</v>
      </c>
      <c r="G4" s="2" t="s">
        <v>2724</v>
      </c>
      <c r="H4" s="231"/>
      <c r="I4" s="234"/>
      <c r="J4" s="236"/>
      <c r="K4" s="231"/>
      <c r="L4" s="241"/>
    </row>
    <row r="5" spans="1:12" s="228" customFormat="1" ht="127.5">
      <c r="A5" s="244"/>
      <c r="B5" s="247"/>
      <c r="C5" s="231"/>
      <c r="D5" s="231"/>
      <c r="E5" s="244"/>
      <c r="F5" s="9" t="s">
        <v>2725</v>
      </c>
      <c r="G5" s="2" t="s">
        <v>2726</v>
      </c>
      <c r="H5" s="231"/>
      <c r="I5" s="234"/>
      <c r="J5" s="236"/>
      <c r="K5" s="231"/>
      <c r="L5" s="241"/>
    </row>
    <row r="6" spans="1:12" s="228" customFormat="1" ht="114.75">
      <c r="A6" s="244"/>
      <c r="B6" s="247"/>
      <c r="C6" s="231"/>
      <c r="D6" s="231"/>
      <c r="E6" s="244"/>
      <c r="F6" s="9" t="s">
        <v>2727</v>
      </c>
      <c r="G6" s="2" t="s">
        <v>2728</v>
      </c>
      <c r="H6" s="231"/>
      <c r="I6" s="234"/>
      <c r="J6" s="236"/>
      <c r="K6" s="231"/>
      <c r="L6" s="241"/>
    </row>
    <row r="7" spans="1:12" s="228" customFormat="1" ht="114.75">
      <c r="A7" s="244"/>
      <c r="B7" s="247"/>
      <c r="C7" s="231"/>
      <c r="D7" s="231"/>
      <c r="E7" s="244"/>
      <c r="F7" s="9"/>
      <c r="G7" s="2" t="s">
        <v>2729</v>
      </c>
      <c r="H7" s="231"/>
      <c r="I7" s="234"/>
      <c r="J7" s="236"/>
      <c r="K7" s="231"/>
      <c r="L7" s="241"/>
    </row>
    <row r="8" spans="1:12" s="228" customFormat="1" ht="267.75">
      <c r="A8" s="244"/>
      <c r="B8" s="247"/>
      <c r="C8" s="231"/>
      <c r="D8" s="231"/>
      <c r="E8" s="244"/>
      <c r="F8" s="2" t="s">
        <v>3605</v>
      </c>
      <c r="G8" s="2" t="s">
        <v>3604</v>
      </c>
      <c r="H8" s="231"/>
      <c r="I8" s="234"/>
      <c r="J8" s="236"/>
      <c r="K8" s="231"/>
      <c r="L8" s="241"/>
    </row>
    <row r="9" spans="1:12" s="228" customFormat="1" ht="127.5">
      <c r="A9" s="244"/>
      <c r="B9" s="247"/>
      <c r="C9" s="231"/>
      <c r="D9" s="231"/>
      <c r="E9" s="244"/>
      <c r="F9" s="9" t="s">
        <v>2730</v>
      </c>
      <c r="G9" s="2" t="s">
        <v>2731</v>
      </c>
      <c r="H9" s="231"/>
      <c r="I9" s="234"/>
      <c r="J9" s="236"/>
      <c r="K9" s="231"/>
      <c r="L9" s="241"/>
    </row>
    <row r="10" spans="1:12" s="228" customFormat="1" ht="102">
      <c r="A10" s="244"/>
      <c r="B10" s="247"/>
      <c r="C10" s="231"/>
      <c r="D10" s="231"/>
      <c r="E10" s="244"/>
      <c r="F10" s="9" t="s">
        <v>2732</v>
      </c>
      <c r="G10" s="2" t="s">
        <v>2733</v>
      </c>
      <c r="H10" s="231"/>
      <c r="I10" s="234"/>
      <c r="J10" s="236"/>
      <c r="K10" s="231"/>
      <c r="L10" s="241"/>
    </row>
    <row r="11" spans="1:12" s="228" customFormat="1" ht="114.75">
      <c r="A11" s="244"/>
      <c r="B11" s="247"/>
      <c r="C11" s="231"/>
      <c r="D11" s="231"/>
      <c r="E11" s="244"/>
      <c r="F11" s="9">
        <v>11929530159</v>
      </c>
      <c r="G11" s="2" t="s">
        <v>2734</v>
      </c>
      <c r="H11" s="231"/>
      <c r="I11" s="234"/>
      <c r="J11" s="236"/>
      <c r="K11" s="231"/>
      <c r="L11" s="241"/>
    </row>
    <row r="12" spans="1:12" s="228" customFormat="1" ht="38.25">
      <c r="A12" s="244"/>
      <c r="B12" s="247"/>
      <c r="C12" s="231"/>
      <c r="D12" s="231"/>
      <c r="E12" s="244"/>
      <c r="F12" s="9"/>
      <c r="G12" s="2" t="s">
        <v>2735</v>
      </c>
      <c r="H12" s="231"/>
      <c r="I12" s="234"/>
      <c r="J12" s="236"/>
      <c r="K12" s="231"/>
      <c r="L12" s="241"/>
    </row>
    <row r="13" spans="1:12" s="228" customFormat="1" ht="89.25">
      <c r="A13" s="244"/>
      <c r="B13" s="247"/>
      <c r="C13" s="231"/>
      <c r="D13" s="231"/>
      <c r="E13" s="244"/>
      <c r="F13" s="9" t="s">
        <v>2718</v>
      </c>
      <c r="G13" s="2" t="s">
        <v>2719</v>
      </c>
      <c r="H13" s="231"/>
      <c r="I13" s="234"/>
      <c r="J13" s="236"/>
      <c r="K13" s="231"/>
      <c r="L13" s="241"/>
    </row>
    <row r="14" spans="1:12" s="228" customFormat="1" ht="140.25">
      <c r="A14" s="244"/>
      <c r="B14" s="247"/>
      <c r="C14" s="231"/>
      <c r="D14" s="231"/>
      <c r="E14" s="244"/>
      <c r="F14" s="9" t="s">
        <v>2736</v>
      </c>
      <c r="G14" s="2" t="s">
        <v>2737</v>
      </c>
      <c r="H14" s="231"/>
      <c r="I14" s="234"/>
      <c r="J14" s="236"/>
      <c r="K14" s="231"/>
      <c r="L14" s="241"/>
    </row>
    <row r="15" spans="1:12" s="228" customFormat="1" ht="102">
      <c r="A15" s="244"/>
      <c r="B15" s="247"/>
      <c r="C15" s="231"/>
      <c r="D15" s="231"/>
      <c r="E15" s="244"/>
      <c r="F15" s="9" t="s">
        <v>2738</v>
      </c>
      <c r="G15" s="2" t="s">
        <v>2739</v>
      </c>
      <c r="H15" s="231"/>
      <c r="I15" s="234"/>
      <c r="J15" s="236"/>
      <c r="K15" s="231"/>
      <c r="L15" s="241"/>
    </row>
    <row r="16" spans="1:12" s="228" customFormat="1" ht="102">
      <c r="A16" s="244"/>
      <c r="B16" s="247"/>
      <c r="C16" s="231"/>
      <c r="D16" s="231"/>
      <c r="E16" s="244"/>
      <c r="F16" s="9" t="s">
        <v>2740</v>
      </c>
      <c r="G16" s="2" t="s">
        <v>2741</v>
      </c>
      <c r="H16" s="231"/>
      <c r="I16" s="234"/>
      <c r="J16" s="236"/>
      <c r="K16" s="231"/>
      <c r="L16" s="241"/>
    </row>
    <row r="17" spans="1:12" s="228" customFormat="1" ht="76.5">
      <c r="A17" s="244"/>
      <c r="B17" s="247"/>
      <c r="C17" s="231"/>
      <c r="D17" s="231"/>
      <c r="E17" s="244"/>
      <c r="F17" s="9" t="s">
        <v>2742</v>
      </c>
      <c r="G17" s="2" t="s">
        <v>2743</v>
      </c>
      <c r="H17" s="231"/>
      <c r="I17" s="234"/>
      <c r="J17" s="236"/>
      <c r="K17" s="231"/>
      <c r="L17" s="241"/>
    </row>
    <row r="18" spans="1:12" s="228" customFormat="1" ht="140.25">
      <c r="A18" s="244"/>
      <c r="B18" s="247"/>
      <c r="C18" s="231"/>
      <c r="D18" s="231"/>
      <c r="E18" s="244"/>
      <c r="F18" s="9" t="s">
        <v>2744</v>
      </c>
      <c r="G18" s="2" t="s">
        <v>2745</v>
      </c>
      <c r="H18" s="231"/>
      <c r="I18" s="234"/>
      <c r="J18" s="236"/>
      <c r="K18" s="231"/>
      <c r="L18" s="241"/>
    </row>
    <row r="19" spans="1:12" s="228" customFormat="1" ht="114.75">
      <c r="A19" s="244"/>
      <c r="B19" s="247"/>
      <c r="C19" s="231"/>
      <c r="D19" s="231"/>
      <c r="E19" s="244"/>
      <c r="F19" s="9" t="s">
        <v>3756</v>
      </c>
      <c r="G19" s="2" t="s">
        <v>2746</v>
      </c>
      <c r="H19" s="231"/>
      <c r="I19" s="234"/>
      <c r="J19" s="236"/>
      <c r="K19" s="231"/>
      <c r="L19" s="241"/>
    </row>
    <row r="20" spans="1:12" s="228" customFormat="1" ht="102">
      <c r="A20" s="244"/>
      <c r="B20" s="247"/>
      <c r="C20" s="231"/>
      <c r="D20" s="231"/>
      <c r="E20" s="244"/>
      <c r="F20" s="9" t="s">
        <v>2747</v>
      </c>
      <c r="G20" s="2" t="s">
        <v>2748</v>
      </c>
      <c r="H20" s="231"/>
      <c r="I20" s="234"/>
      <c r="J20" s="236"/>
      <c r="K20" s="231"/>
      <c r="L20" s="241"/>
    </row>
    <row r="21" spans="1:12" s="228" customFormat="1" ht="89.25">
      <c r="A21" s="244"/>
      <c r="B21" s="247"/>
      <c r="C21" s="231"/>
      <c r="D21" s="231"/>
      <c r="E21" s="244"/>
      <c r="F21" s="9" t="s">
        <v>3762</v>
      </c>
      <c r="G21" s="2" t="s">
        <v>2749</v>
      </c>
      <c r="H21" s="231"/>
      <c r="I21" s="234"/>
      <c r="J21" s="236"/>
      <c r="K21" s="231"/>
      <c r="L21" s="241"/>
    </row>
    <row r="22" spans="1:12" s="228" customFormat="1" ht="216.75">
      <c r="A22" s="244"/>
      <c r="B22" s="247"/>
      <c r="C22" s="231"/>
      <c r="D22" s="231"/>
      <c r="E22" s="244"/>
      <c r="F22" s="2" t="s">
        <v>3606</v>
      </c>
      <c r="G22" s="2" t="s">
        <v>3607</v>
      </c>
      <c r="H22" s="231"/>
      <c r="I22" s="234"/>
      <c r="J22" s="236"/>
      <c r="K22" s="231"/>
      <c r="L22" s="241"/>
    </row>
    <row r="23" spans="1:12" s="228" customFormat="1" ht="76.5">
      <c r="A23" s="244"/>
      <c r="B23" s="247"/>
      <c r="C23" s="231"/>
      <c r="D23" s="231"/>
      <c r="E23" s="244"/>
      <c r="F23" s="9"/>
      <c r="G23" s="2" t="s">
        <v>2750</v>
      </c>
      <c r="H23" s="231"/>
      <c r="I23" s="234"/>
      <c r="J23" s="236"/>
      <c r="K23" s="231"/>
      <c r="L23" s="241"/>
    </row>
    <row r="24" spans="1:12" s="228" customFormat="1" ht="90" thickBot="1">
      <c r="A24" s="245"/>
      <c r="B24" s="248"/>
      <c r="C24" s="232"/>
      <c r="D24" s="232"/>
      <c r="E24" s="245"/>
      <c r="F24" s="9" t="s">
        <v>2751</v>
      </c>
      <c r="G24" s="2" t="s">
        <v>2752</v>
      </c>
      <c r="H24" s="232"/>
      <c r="I24" s="235"/>
      <c r="J24" s="236"/>
      <c r="K24" s="232"/>
      <c r="L24" s="242"/>
    </row>
    <row r="25" spans="1:12" s="228" customFormat="1" ht="76.5">
      <c r="A25" s="243">
        <v>141</v>
      </c>
      <c r="B25" s="246" t="s">
        <v>2803</v>
      </c>
      <c r="C25" s="230" t="s">
        <v>2439</v>
      </c>
      <c r="D25" s="230" t="s">
        <v>2804</v>
      </c>
      <c r="E25" s="243">
        <v>1</v>
      </c>
      <c r="F25" s="11" t="s">
        <v>2708</v>
      </c>
      <c r="G25" s="105" t="s">
        <v>2805</v>
      </c>
      <c r="H25" s="230" t="s">
        <v>2711</v>
      </c>
      <c r="I25" s="233" t="s">
        <v>2806</v>
      </c>
      <c r="J25" s="312" t="s">
        <v>2807</v>
      </c>
      <c r="K25" s="230" t="s">
        <v>2808</v>
      </c>
      <c r="L25" s="240">
        <v>167568.91</v>
      </c>
    </row>
    <row r="26" spans="1:12" s="228" customFormat="1" ht="76.5">
      <c r="A26" s="244"/>
      <c r="B26" s="247"/>
      <c r="C26" s="231"/>
      <c r="D26" s="231"/>
      <c r="E26" s="244"/>
      <c r="F26" s="12" t="s">
        <v>2809</v>
      </c>
      <c r="G26" s="2" t="s">
        <v>2810</v>
      </c>
      <c r="H26" s="231"/>
      <c r="I26" s="234"/>
      <c r="J26" s="312"/>
      <c r="K26" s="231"/>
      <c r="L26" s="241"/>
    </row>
    <row r="27" spans="1:12" s="228" customFormat="1" ht="204">
      <c r="A27" s="244"/>
      <c r="B27" s="247"/>
      <c r="C27" s="231"/>
      <c r="D27" s="231"/>
      <c r="E27" s="244"/>
      <c r="F27" s="13" t="s">
        <v>3548</v>
      </c>
      <c r="G27" s="2" t="s">
        <v>3549</v>
      </c>
      <c r="H27" s="231"/>
      <c r="I27" s="234"/>
      <c r="J27" s="312"/>
      <c r="K27" s="231"/>
      <c r="L27" s="241"/>
    </row>
    <row r="28" spans="1:12" s="228" customFormat="1" ht="76.5">
      <c r="A28" s="244"/>
      <c r="B28" s="247"/>
      <c r="C28" s="231"/>
      <c r="D28" s="231"/>
      <c r="E28" s="244"/>
      <c r="F28" s="13" t="s">
        <v>73</v>
      </c>
      <c r="G28" s="2" t="s">
        <v>74</v>
      </c>
      <c r="H28" s="231"/>
      <c r="I28" s="234"/>
      <c r="J28" s="312"/>
      <c r="K28" s="231"/>
      <c r="L28" s="241"/>
    </row>
    <row r="29" spans="1:12" s="228" customFormat="1" ht="204.75" thickBot="1">
      <c r="A29" s="245"/>
      <c r="B29" s="248"/>
      <c r="C29" s="232"/>
      <c r="D29" s="232"/>
      <c r="E29" s="245"/>
      <c r="F29" s="14" t="s">
        <v>3550</v>
      </c>
      <c r="G29" s="106" t="s">
        <v>3551</v>
      </c>
      <c r="H29" s="232"/>
      <c r="I29" s="235"/>
      <c r="J29" s="312"/>
      <c r="K29" s="232"/>
      <c r="L29" s="242"/>
    </row>
    <row r="30" spans="1:12" s="228" customFormat="1" ht="76.5">
      <c r="A30" s="1">
        <v>568</v>
      </c>
      <c r="B30" s="46" t="s">
        <v>1687</v>
      </c>
      <c r="C30" s="28">
        <v>80017210727</v>
      </c>
      <c r="D30" s="2" t="s">
        <v>1688</v>
      </c>
      <c r="E30" s="1">
        <v>8</v>
      </c>
      <c r="F30" s="2" t="s">
        <v>3603</v>
      </c>
      <c r="G30" s="2" t="s">
        <v>3553</v>
      </c>
      <c r="H30" s="2">
        <v>4001000753</v>
      </c>
      <c r="I30" s="184" t="s">
        <v>1681</v>
      </c>
      <c r="J30" s="149">
        <v>442</v>
      </c>
      <c r="K30" s="2" t="s">
        <v>1689</v>
      </c>
      <c r="L30" s="205"/>
    </row>
    <row r="31" spans="1:12" s="228" customFormat="1" ht="76.5">
      <c r="A31" s="1">
        <v>569</v>
      </c>
      <c r="B31" s="46" t="s">
        <v>1690</v>
      </c>
      <c r="C31" s="28">
        <v>80017210727</v>
      </c>
      <c r="D31" s="2" t="s">
        <v>1691</v>
      </c>
      <c r="E31" s="1">
        <v>8</v>
      </c>
      <c r="F31" s="2" t="s">
        <v>3552</v>
      </c>
      <c r="G31" s="2" t="s">
        <v>3554</v>
      </c>
      <c r="H31" s="2">
        <v>5625850721</v>
      </c>
      <c r="I31" s="184" t="s">
        <v>1692</v>
      </c>
      <c r="J31" s="149">
        <v>386.74</v>
      </c>
      <c r="K31" s="2" t="s">
        <v>1689</v>
      </c>
      <c r="L31" s="205"/>
    </row>
  </sheetData>
  <mergeCells count="20">
    <mergeCell ref="K25:K29"/>
    <mergeCell ref="L25:L29"/>
    <mergeCell ref="K1:K24"/>
    <mergeCell ref="L1:L24"/>
    <mergeCell ref="J25:J29"/>
    <mergeCell ref="E1:E24"/>
    <mergeCell ref="H1:H24"/>
    <mergeCell ref="I1:I24"/>
    <mergeCell ref="J1:J24"/>
    <mergeCell ref="I25:I29"/>
    <mergeCell ref="A1:A24"/>
    <mergeCell ref="B1:B24"/>
    <mergeCell ref="C1:C24"/>
    <mergeCell ref="D1:D24"/>
    <mergeCell ref="E25:E29"/>
    <mergeCell ref="H25:H29"/>
    <mergeCell ref="A25:A29"/>
    <mergeCell ref="B25:B29"/>
    <mergeCell ref="C25:C29"/>
    <mergeCell ref="D25:D29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InnovaPuglia Spa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InnovaPuglia Spa</dc:creator>
  <cp:lastModifiedBy>MARANGIO</cp:lastModifiedBy>
  <cp:lastPrinted>2014-03-31T08:35:30Z</cp:lastPrinted>
  <dcterms:created xsi:type="dcterms:W3CDTF">2014-01-27T16:19:55Z</dcterms:created>
  <dcterms:modified xsi:type="dcterms:W3CDTF">2014-05-12T09:14:50Z</dcterms:modified>
</cp:coreProperties>
</file>