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giupinto\Documents\Clienti\Regione Puglia\Progetto SAP RP\Bilanci Regione Puglia\Bilanci di Previsione\Bilancio di Previsione 2023-2025\Variazione post commissione\Trasparenza\"/>
    </mc:Choice>
  </mc:AlternateContent>
  <xr:revisionPtr revIDLastSave="0" documentId="13_ncr:1_{2C03D681-952A-4F77-9C90-ACA4833268C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23" sheetId="1" r:id="rId1"/>
    <sheet name="2024" sheetId="2" r:id="rId2"/>
    <sheet name="2025" sheetId="3" r:id="rId3"/>
  </sheets>
  <definedNames>
    <definedName name="__xlnm._FilterDatabase" localSheetId="0">'2023'!$A$9:$F$63</definedName>
    <definedName name="__xlnm._FilterDatabase" localSheetId="1">'2024'!$A$9:$F$63</definedName>
    <definedName name="__xlnm._FilterDatabase" localSheetId="2">'2025'!$A$9:$F$63</definedName>
    <definedName name="__xlnm._FilterDatabase_1">'2023'!$A$9:$F$63</definedName>
    <definedName name="__xlnm._FilterDatabase_1_1">'2024'!$A$9:$F$63</definedName>
    <definedName name="__xlnm._FilterDatabase_2">'2025'!$A$9:$F$63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" l="1"/>
  <c r="D21" i="1"/>
  <c r="E21" i="1"/>
  <c r="F21" i="1"/>
  <c r="C28" i="1"/>
  <c r="D28" i="1"/>
  <c r="E28" i="1"/>
  <c r="F28" i="1"/>
  <c r="C35" i="1"/>
  <c r="D35" i="1"/>
  <c r="E35" i="1"/>
  <c r="F35" i="1"/>
  <c r="C42" i="1"/>
  <c r="D42" i="1"/>
  <c r="E42" i="1"/>
  <c r="F42" i="1"/>
  <c r="C48" i="1"/>
  <c r="D48" i="1"/>
  <c r="E48" i="1"/>
  <c r="F48" i="1"/>
  <c r="C54" i="1"/>
  <c r="D54" i="1"/>
  <c r="E54" i="1"/>
  <c r="F54" i="1"/>
  <c r="C57" i="1"/>
  <c r="D57" i="1"/>
  <c r="E57" i="1"/>
  <c r="F57" i="1"/>
  <c r="C61" i="1"/>
  <c r="D61" i="1"/>
  <c r="E61" i="1"/>
  <c r="F61" i="1"/>
  <c r="C21" i="2"/>
  <c r="D21" i="2"/>
  <c r="C28" i="2"/>
  <c r="D28" i="2"/>
  <c r="C35" i="2"/>
  <c r="D35" i="2"/>
  <c r="C42" i="2"/>
  <c r="D42" i="2"/>
  <c r="C48" i="2"/>
  <c r="D48" i="2"/>
  <c r="C54" i="2"/>
  <c r="D54" i="2"/>
  <c r="C57" i="2"/>
  <c r="D57" i="2"/>
  <c r="C61" i="2"/>
  <c r="D61" i="2"/>
  <c r="C21" i="3"/>
  <c r="D21" i="3"/>
  <c r="C28" i="3"/>
  <c r="D28" i="3"/>
  <c r="C35" i="3"/>
  <c r="D35" i="3"/>
  <c r="C42" i="3"/>
  <c r="D42" i="3"/>
  <c r="C48" i="3"/>
  <c r="D48" i="3"/>
  <c r="C54" i="3"/>
  <c r="D54" i="3"/>
  <c r="C57" i="3"/>
  <c r="D57" i="3"/>
  <c r="C61" i="3"/>
  <c r="D61" i="3"/>
  <c r="C62" i="3" l="1"/>
  <c r="C63" i="3" s="1"/>
  <c r="D62" i="3"/>
  <c r="D63" i="3" s="1"/>
  <c r="D62" i="2"/>
  <c r="D63" i="2" s="1"/>
  <c r="C62" i="2"/>
  <c r="C63" i="2" s="1"/>
  <c r="F62" i="1"/>
  <c r="F63" i="1" s="1"/>
  <c r="C62" i="1"/>
  <c r="C63" i="1" s="1"/>
  <c r="E62" i="1"/>
  <c r="E63" i="1" s="1"/>
  <c r="D62" i="1"/>
  <c r="D63" i="1" s="1"/>
</calcChain>
</file>

<file path=xl/sharedStrings.xml><?xml version="1.0" encoding="utf-8"?>
<sst xmlns="http://schemas.openxmlformats.org/spreadsheetml/2006/main" count="300" uniqueCount="118">
  <si>
    <t>TITOLO
TIPOLOGIA</t>
  </si>
  <si>
    <t>DENOMINAZIONE</t>
  </si>
  <si>
    <t>COMPETENZA</t>
  </si>
  <si>
    <t>CASSA</t>
  </si>
  <si>
    <t>di cui GESTIONE
SANITARIA</t>
  </si>
  <si>
    <t xml:space="preserve">di cui GESTIONE
SANITARIA </t>
  </si>
  <si>
    <t>Fondo pluriennale vincolato per spese correnti</t>
  </si>
  <si>
    <t>Fondo pluriennale vincolato per spese in conto capitale</t>
  </si>
  <si>
    <t>Utilizzo Risultato di Amministrazione</t>
  </si>
  <si>
    <t>TITOLO 1</t>
  </si>
  <si>
    <t>Entrate correnti di natura tributaria, contributiva e perequativa</t>
  </si>
  <si>
    <t>Tipologia 101: Imposte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</si>
  <si>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</si>
  <si>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</si>
  <si>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</si>
  <si>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</si>
  <si>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</si>
  <si>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</si>
  <si>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</si>
  <si>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</si>
  <si>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20101</t>
  </si>
  <si>
    <t>Tipologia 101: Trasferimenti correnti da Amministrazioni pubbliche</t>
  </si>
  <si>
    <t>20102</t>
  </si>
  <si>
    <t>Tipologia 102: Trasferimenti correnti da Famiglie</t>
  </si>
  <si>
    <t>20103</t>
  </si>
  <si>
    <t>Tipologia 103: Trasferimenti correnti da Imprese</t>
  </si>
  <si>
    <t>20104</t>
  </si>
  <si>
    <t>Tipologia 104: Trasferimenti correnti da Istituzioni Sociali Private</t>
  </si>
  <si>
    <t>20105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</si>
  <si>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</si>
  <si>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</si>
  <si>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</si>
  <si>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</si>
  <si>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30100</t>
  </si>
  <si>
    <t>Tipologia 100: Vendita di beni e servizi e proventi derivanti dalla gestione dei beni</t>
  </si>
  <si>
    <t>30200</t>
  </si>
  <si>
    <t>Tipologia 200: Proventi derivanti dall'attività di controllo e repressione delle irregolarità e degli illeciti</t>
  </si>
  <si>
    <t>30300</t>
  </si>
  <si>
    <t>Tipologia 300: Interessi attivi</t>
  </si>
  <si>
    <t>30400</t>
  </si>
  <si>
    <t>Tipologia 400: Altre entrate da redditi da capitale</t>
  </si>
  <si>
    <t>30500</t>
  </si>
  <si>
    <t>Tipologia 500: Rimborsi e altre entrate correnti</t>
  </si>
  <si>
    <t>30000</t>
  </si>
  <si>
    <t>Totale TITOLO 3: Entrate extratributarie</t>
  </si>
  <si>
    <t>TITOLO 4</t>
  </si>
  <si>
    <t>Entrate in conto capitale</t>
  </si>
  <si>
    <t>40100</t>
  </si>
  <si>
    <t>Tipologia 100: Tributi in conto capitale</t>
  </si>
  <si>
    <t>40200</t>
  </si>
  <si>
    <t>Tipologia 200: Contributi agli investimenti</t>
  </si>
  <si>
    <t>40300</t>
  </si>
  <si>
    <t>Tipologia 300: Altri trasferimenti in conto capitale</t>
  </si>
  <si>
    <t>40400</t>
  </si>
  <si>
    <t>Tipologia 400: Entrate da alienazione di beni materiali e immateriali</t>
  </si>
  <si>
    <t>40500</t>
  </si>
  <si>
    <t>Tipologia 500: Altre entrate in conto capitale</t>
  </si>
  <si>
    <t>40000</t>
  </si>
  <si>
    <t>Totale TITOLO 4: Entrate in conto capitale</t>
  </si>
  <si>
    <t>TITOLO 5</t>
  </si>
  <si>
    <t>Entrate da riduzione di attività finanziarie</t>
  </si>
  <si>
    <t>50100</t>
  </si>
  <si>
    <t>Tipologia 100: Alienazione di attività finanziarie</t>
  </si>
  <si>
    <t>50200</t>
  </si>
  <si>
    <t>Tipologia 200: Riscossione di crediti di breve termine</t>
  </si>
  <si>
    <t>50300</t>
  </si>
  <si>
    <t>Tipologia 300: Riscossione crediti di medio-lungo termine</t>
  </si>
  <si>
    <t>50400</t>
  </si>
  <si>
    <t>Tipologia 400: Altre entrate per riduzione di attività finanziarie</t>
  </si>
  <si>
    <t>50000</t>
  </si>
  <si>
    <t>Totale TITOLO 5: Entrate da riduzione di attività finanziarie</t>
  </si>
  <si>
    <t>TITOLO 6</t>
  </si>
  <si>
    <t>Accensione prestiti</t>
  </si>
  <si>
    <t>60100</t>
  </si>
  <si>
    <t>Tipologia 100: Emissione di titoli obbligazionari</t>
  </si>
  <si>
    <t>60200</t>
  </si>
  <si>
    <t>Tipologia 200: Accensione Prestiti a breve termine</t>
  </si>
  <si>
    <t>60300</t>
  </si>
  <si>
    <t>Tipologia 300: Accensione Mutui e altri finanziamenti a medio lungo termine</t>
  </si>
  <si>
    <t>60400</t>
  </si>
  <si>
    <t>Tipologia 400: Altre forme di indebitamento</t>
  </si>
  <si>
    <t>60000</t>
  </si>
  <si>
    <t>Totale TITOLO 6: Accensione prestiti</t>
  </si>
  <si>
    <t>TITOLO 7</t>
  </si>
  <si>
    <t>Anticipazioni da istituto tesoriere/cassiere</t>
  </si>
  <si>
    <t>70100</t>
  </si>
  <si>
    <t>Tipologia 100: Anticipazioni da istituto tesoriere/cassiere</t>
  </si>
  <si>
    <t>70000</t>
  </si>
  <si>
    <t>Totale TITOLO 7: Anticipazioni da istituto tesoriere/cassiere</t>
  </si>
  <si>
    <t>TITOLO 9</t>
  </si>
  <si>
    <t>Entrate per conto terzi e partite di giro</t>
  </si>
  <si>
    <t>90100</t>
  </si>
  <si>
    <t>Tipologia 100: Entrate per partite di giro</t>
  </si>
  <si>
    <t>90200</t>
  </si>
  <si>
    <t>Tipologia 200: Entrate per conto terzi</t>
  </si>
  <si>
    <t>90000</t>
  </si>
  <si>
    <t>Totale TITOLO 9: Entrate per conto terzi e partite di giro</t>
  </si>
  <si>
    <t>TOTALE TITOLI</t>
  </si>
  <si>
    <t>TOTALE GENERALE DELLE ENTRATE</t>
  </si>
  <si>
    <t>Titolo 1</t>
  </si>
  <si>
    <t>Totale Titolo 1: Entrate correnti di natura tributaria, contributiva e perequativa</t>
  </si>
  <si>
    <t>Titolo 2</t>
  </si>
  <si>
    <t>Totale Titolo 2: Trasferimenti correnti</t>
  </si>
  <si>
    <t>Titolo 3</t>
  </si>
  <si>
    <t>Totale Titolo 3: Entrate extratributarie</t>
  </si>
  <si>
    <t>Titolo 4</t>
  </si>
  <si>
    <t>Totale Titolo 4: Entrate in conto capitale</t>
  </si>
  <si>
    <t>Titolo 5</t>
  </si>
  <si>
    <t>Totale Titolo 5: Entrate da riduzione di attività finanziarie</t>
  </si>
  <si>
    <t>Titolo 6</t>
  </si>
  <si>
    <t>Totale Titolo 6: Accensione prestiti</t>
  </si>
  <si>
    <t>Titolo 7</t>
  </si>
  <si>
    <t>Totale Titolo 7: Anticipazioni da istituto tesoriere/cassiere</t>
  </si>
  <si>
    <t>Titolo 9</t>
  </si>
  <si>
    <t>Totale Titolo 9: Entrate per conto terzi e partite di giro</t>
  </si>
  <si>
    <t>Fondo di Cassa all'1/1/2023</t>
  </si>
  <si>
    <t>Fondo di Cassa all'1/1/2024</t>
  </si>
  <si>
    <t>Fondo di Cassa all'1/1/2025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</si>
</sst>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#,##0.00_ ;\-#,##0.00\ "/>
  </numFmts>
  <fonts count="8" x14ac:knownFonts="1">
    <font>
      <sz val="10"/>
      <name val="Arial"/>
      <family val="2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sz val="7"/>
      <name val="Calibri Light"/>
      <family val="2"/>
      <charset val="1"/>
    </font>
    <font>
      <b/>
      <sz val="7"/>
      <name val="Calibri Light"/>
      <family val="2"/>
      <charset val="1"/>
    </font>
    <font>
      <b/>
      <sz val="7"/>
      <color indexed="8"/>
      <name val="Calibri Light"/>
      <family val="2"/>
      <charset val="1"/>
    </font>
    <font>
      <sz val="7"/>
      <color indexed="8"/>
      <name val="Calibri Light"/>
      <family val="2"/>
      <charset val="1"/>
    </font>
    <font>
      <sz val="7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</fills>
  <borders count="5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2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24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thin">
        <color indexed="64"/>
      </right>
      <top style="medium">
        <color indexed="8"/>
      </top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hair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8"/>
      </right>
      <top style="thin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thin">
        <color indexed="64"/>
      </left>
      <right style="hair">
        <color indexed="8"/>
      </right>
      <top/>
      <bottom/>
      <diagonal/>
    </border>
  </borders>
  <cellStyleXfs count="7">
    <xf numFmtId="0" fontId="0" fillId="0" borderId="0"/>
    <xf numFmtId="164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</cellStyleXfs>
  <cellXfs count="179">
    <xf numFmtId="0" fontId="0" fillId="0" borderId="0" xfId="0"/>
    <xf numFmtId="0" fontId="3" fillId="0" borderId="0" xfId="3" applyFont="1" applyAlignment="1">
      <alignment vertical="top" wrapText="1"/>
    </xf>
    <xf numFmtId="164" fontId="3" fillId="0" borderId="0" xfId="1" applyFont="1" applyAlignment="1">
      <alignment vertical="top" wrapText="1"/>
    </xf>
    <xf numFmtId="0" fontId="4" fillId="0" borderId="0" xfId="3" applyFont="1" applyAlignment="1">
      <alignment vertical="center" wrapText="1"/>
    </xf>
    <xf numFmtId="164" fontId="4" fillId="0" borderId="1" xfId="1" applyFont="1" applyBorder="1" applyAlignment="1">
      <alignment vertical="center" wrapText="1"/>
    </xf>
    <xf numFmtId="164" fontId="4" fillId="0" borderId="2" xfId="1" applyFont="1" applyBorder="1" applyAlignment="1">
      <alignment vertical="center" wrapText="1"/>
    </xf>
    <xf numFmtId="0" fontId="3" fillId="0" borderId="3" xfId="3" applyFont="1" applyBorder="1" applyAlignment="1">
      <alignment vertical="top" wrapText="1"/>
    </xf>
    <xf numFmtId="0" fontId="5" fillId="0" borderId="4" xfId="3" applyFont="1" applyBorder="1" applyAlignment="1">
      <alignment horizontal="left" vertical="top" wrapText="1"/>
    </xf>
    <xf numFmtId="164" fontId="3" fillId="0" borderId="5" xfId="1" applyFont="1" applyBorder="1" applyAlignment="1">
      <alignment horizontal="right" vertical="top" wrapText="1"/>
    </xf>
    <xf numFmtId="164" fontId="3" fillId="2" borderId="4" xfId="1" applyFont="1" applyFill="1" applyBorder="1" applyAlignment="1">
      <alignment vertical="top" wrapText="1"/>
    </xf>
    <xf numFmtId="164" fontId="3" fillId="2" borderId="7" xfId="1" applyFont="1" applyFill="1" applyBorder="1" applyAlignment="1">
      <alignment vertical="top" wrapText="1"/>
    </xf>
    <xf numFmtId="0" fontId="3" fillId="0" borderId="8" xfId="3" applyFont="1" applyBorder="1" applyAlignment="1">
      <alignment vertical="top" wrapText="1"/>
    </xf>
    <xf numFmtId="0" fontId="5" fillId="0" borderId="9" xfId="3" applyFont="1" applyBorder="1" applyAlignment="1">
      <alignment horizontal="left" vertical="top" wrapText="1"/>
    </xf>
    <xf numFmtId="164" fontId="3" fillId="2" borderId="9" xfId="1" applyFont="1" applyFill="1" applyBorder="1" applyAlignment="1">
      <alignment vertical="top" wrapText="1"/>
    </xf>
    <xf numFmtId="164" fontId="3" fillId="2" borderId="11" xfId="1" applyFont="1" applyFill="1" applyBorder="1" applyAlignment="1">
      <alignment vertical="top" wrapText="1"/>
    </xf>
    <xf numFmtId="164" fontId="3" fillId="2" borderId="5" xfId="1" applyFont="1" applyFill="1" applyBorder="1" applyAlignment="1">
      <alignment vertical="top" wrapText="1"/>
    </xf>
    <xf numFmtId="164" fontId="3" fillId="2" borderId="10" xfId="1" applyFont="1" applyFill="1" applyBorder="1" applyAlignment="1">
      <alignment vertical="top" wrapText="1"/>
    </xf>
    <xf numFmtId="164" fontId="3" fillId="0" borderId="0" xfId="1" applyFont="1" applyAlignment="1">
      <alignment horizontal="right" vertical="top" wrapText="1"/>
    </xf>
    <xf numFmtId="164" fontId="3" fillId="0" borderId="11" xfId="1" applyFont="1" applyBorder="1" applyAlignment="1">
      <alignment vertical="top" wrapText="1"/>
    </xf>
    <xf numFmtId="0" fontId="5" fillId="0" borderId="12" xfId="3" applyFont="1" applyBorder="1" applyAlignment="1">
      <alignment horizontal="left" vertical="top" wrapText="1"/>
    </xf>
    <xf numFmtId="164" fontId="3" fillId="0" borderId="13" xfId="1" applyFont="1" applyBorder="1" applyAlignment="1">
      <alignment vertical="top" wrapText="1"/>
    </xf>
    <xf numFmtId="164" fontId="3" fillId="0" borderId="14" xfId="1" applyFont="1" applyBorder="1" applyAlignment="1">
      <alignment vertical="top" wrapText="1"/>
    </xf>
    <xf numFmtId="164" fontId="3" fillId="0" borderId="7" xfId="1" applyFont="1" applyBorder="1" applyAlignment="1">
      <alignment vertical="top" wrapText="1"/>
    </xf>
    <xf numFmtId="0" fontId="3" fillId="0" borderId="15" xfId="3" applyFont="1" applyBorder="1" applyAlignment="1">
      <alignment horizontal="left" vertical="top" wrapText="1"/>
    </xf>
    <xf numFmtId="0" fontId="3" fillId="0" borderId="9" xfId="3" applyFont="1" applyBorder="1" applyAlignment="1">
      <alignment horizontal="left" vertical="top" wrapText="1"/>
    </xf>
    <xf numFmtId="164" fontId="3" fillId="0" borderId="5" xfId="1" applyFont="1" applyBorder="1" applyAlignment="1">
      <alignment vertical="top" wrapText="1"/>
    </xf>
    <xf numFmtId="0" fontId="3" fillId="0" borderId="10" xfId="3" applyFont="1" applyBorder="1" applyAlignment="1">
      <alignment horizontal="left" vertical="top" wrapText="1"/>
    </xf>
    <xf numFmtId="0" fontId="4" fillId="0" borderId="17" xfId="3" applyFont="1" applyBorder="1" applyAlignment="1">
      <alignment horizontal="left" vertical="top" wrapText="1"/>
    </xf>
    <xf numFmtId="0" fontId="4" fillId="0" borderId="1" xfId="3" applyFont="1" applyBorder="1" applyAlignment="1">
      <alignment horizontal="left" vertical="top" wrapText="1"/>
    </xf>
    <xf numFmtId="164" fontId="5" fillId="0" borderId="18" xfId="1" applyFont="1" applyBorder="1" applyAlignment="1">
      <alignment vertical="top" wrapText="1"/>
    </xf>
    <xf numFmtId="164" fontId="5" fillId="0" borderId="19" xfId="1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0" fontId="3" fillId="0" borderId="20" xfId="3" applyFont="1" applyBorder="1" applyAlignment="1">
      <alignment horizontal="left" vertical="top" wrapText="1"/>
    </xf>
    <xf numFmtId="0" fontId="4" fillId="0" borderId="21" xfId="3" applyFont="1" applyBorder="1" applyAlignment="1">
      <alignment horizontal="left" vertical="top" wrapText="1"/>
    </xf>
    <xf numFmtId="49" fontId="4" fillId="0" borderId="21" xfId="3" applyNumberFormat="1" applyFont="1" applyBorder="1" applyAlignment="1">
      <alignment horizontal="left" vertical="top" wrapText="1"/>
    </xf>
    <xf numFmtId="49" fontId="4" fillId="0" borderId="17" xfId="3" applyNumberFormat="1" applyFont="1" applyBorder="1" applyAlignment="1">
      <alignment horizontal="left" vertical="top" wrapText="1"/>
    </xf>
    <xf numFmtId="164" fontId="4" fillId="0" borderId="23" xfId="1" applyFont="1" applyBorder="1" applyAlignment="1">
      <alignment vertical="top" wrapText="1"/>
    </xf>
    <xf numFmtId="0" fontId="3" fillId="0" borderId="0" xfId="5" applyFont="1" applyAlignment="1">
      <alignment vertical="top" wrapText="1"/>
    </xf>
    <xf numFmtId="0" fontId="4" fillId="0" borderId="0" xfId="5" applyFont="1" applyAlignment="1">
      <alignment vertical="center" wrapText="1"/>
    </xf>
    <xf numFmtId="0" fontId="3" fillId="0" borderId="3" xfId="5" applyFont="1" applyBorder="1" applyAlignment="1">
      <alignment vertical="top" wrapText="1"/>
    </xf>
    <xf numFmtId="0" fontId="5" fillId="0" borderId="4" xfId="5" applyFont="1" applyBorder="1" applyAlignment="1">
      <alignment horizontal="left" vertical="top" wrapText="1"/>
    </xf>
    <xf numFmtId="0" fontId="3" fillId="0" borderId="8" xfId="5" applyFont="1" applyBorder="1" applyAlignment="1">
      <alignment vertical="top" wrapText="1"/>
    </xf>
    <xf numFmtId="0" fontId="5" fillId="0" borderId="9" xfId="5" applyFont="1" applyBorder="1" applyAlignment="1">
      <alignment horizontal="left" vertical="top" wrapText="1"/>
    </xf>
    <xf numFmtId="0" fontId="3" fillId="0" borderId="24" xfId="5" applyFont="1" applyBorder="1" applyAlignment="1">
      <alignment vertical="top" wrapText="1"/>
    </xf>
    <xf numFmtId="0" fontId="5" fillId="0" borderId="25" xfId="5" applyFont="1" applyBorder="1" applyAlignment="1">
      <alignment horizontal="left" vertical="top" wrapText="1"/>
    </xf>
    <xf numFmtId="164" fontId="3" fillId="3" borderId="25" xfId="1" applyFont="1" applyFill="1" applyBorder="1" applyAlignment="1">
      <alignment vertical="top" wrapText="1"/>
    </xf>
    <xf numFmtId="164" fontId="3" fillId="3" borderId="26" xfId="1" applyFont="1" applyFill="1" applyBorder="1" applyAlignment="1">
      <alignment vertical="top" wrapText="1"/>
    </xf>
    <xf numFmtId="0" fontId="5" fillId="0" borderId="12" xfId="5" applyFont="1" applyBorder="1" applyAlignment="1">
      <alignment horizontal="left" vertical="top" wrapText="1"/>
    </xf>
    <xf numFmtId="164" fontId="3" fillId="0" borderId="4" xfId="1" applyFont="1" applyBorder="1" applyAlignment="1">
      <alignment vertical="top" wrapText="1"/>
    </xf>
    <xf numFmtId="0" fontId="3" fillId="0" borderId="15" xfId="5" applyFont="1" applyBorder="1" applyAlignment="1">
      <alignment horizontal="left" vertical="top" wrapText="1"/>
    </xf>
    <xf numFmtId="0" fontId="3" fillId="0" borderId="9" xfId="5" applyFont="1" applyBorder="1" applyAlignment="1">
      <alignment horizontal="left" vertical="top" wrapText="1"/>
    </xf>
    <xf numFmtId="164" fontId="3" fillId="0" borderId="9" xfId="1" applyFont="1" applyBorder="1" applyAlignment="1">
      <alignment vertical="top" wrapText="1"/>
    </xf>
    <xf numFmtId="0" fontId="4" fillId="0" borderId="17" xfId="5" applyFont="1" applyBorder="1" applyAlignment="1">
      <alignment horizontal="left" vertical="top" wrapText="1"/>
    </xf>
    <xf numFmtId="0" fontId="4" fillId="0" borderId="1" xfId="5" applyFont="1" applyBorder="1" applyAlignment="1">
      <alignment horizontal="left" vertical="top" wrapText="1"/>
    </xf>
    <xf numFmtId="164" fontId="4" fillId="0" borderId="1" xfId="1" applyFont="1" applyBorder="1" applyAlignment="1">
      <alignment vertical="top" wrapText="1"/>
    </xf>
    <xf numFmtId="164" fontId="4" fillId="0" borderId="19" xfId="1" applyFont="1" applyBorder="1" applyAlignment="1">
      <alignment vertical="top" wrapText="1"/>
    </xf>
    <xf numFmtId="0" fontId="5" fillId="0" borderId="27" xfId="5" applyFont="1" applyBorder="1" applyAlignment="1">
      <alignment horizontal="left" vertical="top" wrapText="1"/>
    </xf>
    <xf numFmtId="49" fontId="4" fillId="0" borderId="17" xfId="5" applyNumberFormat="1" applyFont="1" applyBorder="1" applyAlignment="1">
      <alignment horizontal="left" vertical="top" wrapText="1"/>
    </xf>
    <xf numFmtId="164" fontId="6" fillId="0" borderId="11" xfId="1" applyFont="1" applyBorder="1" applyAlignment="1">
      <alignment vertical="top" wrapText="1"/>
    </xf>
    <xf numFmtId="164" fontId="4" fillId="0" borderId="29" xfId="1" applyFont="1" applyBorder="1" applyAlignment="1">
      <alignment vertical="top" wrapText="1"/>
    </xf>
    <xf numFmtId="164" fontId="4" fillId="0" borderId="25" xfId="1" applyFont="1" applyBorder="1" applyAlignment="1">
      <alignment vertical="top" wrapText="1"/>
    </xf>
    <xf numFmtId="0" fontId="4" fillId="0" borderId="0" xfId="5" applyFont="1" applyAlignment="1">
      <alignment vertical="top" wrapText="1"/>
    </xf>
    <xf numFmtId="0" fontId="3" fillId="0" borderId="0" xfId="5" applyFont="1" applyAlignment="1">
      <alignment vertical="top"/>
    </xf>
    <xf numFmtId="164" fontId="3" fillId="0" borderId="0" xfId="1" applyFont="1" applyAlignment="1">
      <alignment vertical="top"/>
    </xf>
    <xf numFmtId="164" fontId="4" fillId="0" borderId="1" xfId="1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 wrapText="1"/>
    </xf>
    <xf numFmtId="164" fontId="4" fillId="0" borderId="2" xfId="1" applyFont="1" applyBorder="1" applyAlignment="1">
      <alignment horizontal="center" vertical="center" wrapText="1"/>
    </xf>
    <xf numFmtId="0" fontId="3" fillId="0" borderId="3" xfId="5" applyFont="1" applyBorder="1" applyAlignment="1">
      <alignment vertical="top"/>
    </xf>
    <xf numFmtId="164" fontId="3" fillId="2" borderId="4" xfId="1" applyFont="1" applyFill="1" applyBorder="1" applyAlignment="1">
      <alignment vertical="top"/>
    </xf>
    <xf numFmtId="164" fontId="3" fillId="2" borderId="7" xfId="1" applyFont="1" applyFill="1" applyBorder="1" applyAlignment="1">
      <alignment vertical="top"/>
    </xf>
    <xf numFmtId="0" fontId="3" fillId="0" borderId="8" xfId="5" applyFont="1" applyBorder="1" applyAlignment="1">
      <alignment vertical="top"/>
    </xf>
    <xf numFmtId="164" fontId="3" fillId="2" borderId="9" xfId="1" applyFont="1" applyFill="1" applyBorder="1" applyAlignment="1">
      <alignment vertical="top"/>
    </xf>
    <xf numFmtId="164" fontId="3" fillId="2" borderId="11" xfId="1" applyFont="1" applyFill="1" applyBorder="1" applyAlignment="1">
      <alignment vertical="top"/>
    </xf>
    <xf numFmtId="0" fontId="3" fillId="0" borderId="24" xfId="5" applyFont="1" applyBorder="1" applyAlignment="1">
      <alignment vertical="top"/>
    </xf>
    <xf numFmtId="164" fontId="3" fillId="0" borderId="25" xfId="1" applyFont="1" applyBorder="1" applyAlignment="1">
      <alignment vertical="top"/>
    </xf>
    <xf numFmtId="164" fontId="3" fillId="0" borderId="26" xfId="1" applyFont="1" applyBorder="1" applyAlignment="1">
      <alignment vertical="top"/>
    </xf>
    <xf numFmtId="0" fontId="5" fillId="0" borderId="12" xfId="5" applyFont="1" applyBorder="1" applyAlignment="1">
      <alignment horizontal="left" vertical="top"/>
    </xf>
    <xf numFmtId="164" fontId="3" fillId="0" borderId="4" xfId="1" applyFont="1" applyBorder="1" applyAlignment="1">
      <alignment vertical="top"/>
    </xf>
    <xf numFmtId="164" fontId="3" fillId="0" borderId="7" xfId="1" applyFont="1" applyBorder="1" applyAlignment="1">
      <alignment vertical="top"/>
    </xf>
    <xf numFmtId="0" fontId="3" fillId="0" borderId="15" xfId="5" applyFont="1" applyBorder="1" applyAlignment="1">
      <alignment horizontal="left" vertical="top" indent="1"/>
    </xf>
    <xf numFmtId="164" fontId="3" fillId="0" borderId="9" xfId="1" applyFont="1" applyBorder="1" applyAlignment="1">
      <alignment vertical="top"/>
    </xf>
    <xf numFmtId="164" fontId="3" fillId="0" borderId="11" xfId="1" applyFont="1" applyBorder="1" applyAlignment="1">
      <alignment vertical="top"/>
    </xf>
    <xf numFmtId="0" fontId="3" fillId="0" borderId="15" xfId="3" applyFont="1" applyBorder="1" applyAlignment="1">
      <alignment horizontal="left" vertical="top" indent="1"/>
    </xf>
    <xf numFmtId="0" fontId="4" fillId="0" borderId="21" xfId="5" applyFont="1" applyBorder="1" applyAlignment="1">
      <alignment horizontal="left" vertical="top" indent="1"/>
    </xf>
    <xf numFmtId="164" fontId="4" fillId="0" borderId="1" xfId="1" applyFont="1" applyBorder="1" applyAlignment="1">
      <alignment vertical="top"/>
    </xf>
    <xf numFmtId="164" fontId="4" fillId="0" borderId="19" xfId="1" applyFont="1" applyBorder="1" applyAlignment="1">
      <alignment vertical="top"/>
    </xf>
    <xf numFmtId="0" fontId="4" fillId="0" borderId="0" xfId="5" applyFont="1" applyAlignment="1">
      <alignment vertical="top"/>
    </xf>
    <xf numFmtId="0" fontId="3" fillId="0" borderId="20" xfId="5" applyFont="1" applyBorder="1" applyAlignment="1">
      <alignment horizontal="left" vertical="top" indent="1"/>
    </xf>
    <xf numFmtId="49" fontId="4" fillId="0" borderId="21" xfId="5" applyNumberFormat="1" applyFont="1" applyBorder="1" applyAlignment="1">
      <alignment horizontal="left" vertical="top" indent="1"/>
    </xf>
    <xf numFmtId="164" fontId="6" fillId="0" borderId="11" xfId="1" applyFont="1" applyBorder="1" applyAlignment="1">
      <alignment vertical="top"/>
    </xf>
    <xf numFmtId="164" fontId="3" fillId="0" borderId="30" xfId="1" applyFont="1" applyBorder="1" applyAlignment="1">
      <alignment vertical="top"/>
    </xf>
    <xf numFmtId="0" fontId="4" fillId="0" borderId="25" xfId="5" applyFont="1" applyBorder="1" applyAlignment="1">
      <alignment horizontal="left" vertical="top" wrapText="1"/>
    </xf>
    <xf numFmtId="164" fontId="4" fillId="0" borderId="31" xfId="1" applyFont="1" applyBorder="1" applyAlignment="1">
      <alignment vertical="top"/>
    </xf>
    <xf numFmtId="164" fontId="4" fillId="0" borderId="32" xfId="1" applyFont="1" applyBorder="1" applyAlignment="1">
      <alignment vertical="top"/>
    </xf>
    <xf numFmtId="0" fontId="3" fillId="0" borderId="33" xfId="5" applyFont="1" applyBorder="1" applyAlignment="1">
      <alignment horizontal="left" vertical="top" wrapText="1"/>
    </xf>
    <xf numFmtId="164" fontId="3" fillId="0" borderId="33" xfId="1" applyFont="1" applyBorder="1" applyAlignment="1">
      <alignment vertical="top"/>
    </xf>
    <xf numFmtId="164" fontId="3" fillId="0" borderId="34" xfId="1" applyFont="1" applyBorder="1" applyAlignment="1">
      <alignment vertical="top"/>
    </xf>
    <xf numFmtId="164" fontId="4" fillId="0" borderId="25" xfId="1" applyFont="1" applyBorder="1" applyAlignment="1">
      <alignment vertical="top"/>
    </xf>
    <xf numFmtId="164" fontId="4" fillId="0" borderId="26" xfId="1" applyFont="1" applyBorder="1" applyAlignment="1">
      <alignment vertical="top"/>
    </xf>
    <xf numFmtId="164" fontId="4" fillId="0" borderId="23" xfId="1" applyFont="1" applyBorder="1" applyAlignment="1">
      <alignment vertical="top"/>
    </xf>
    <xf numFmtId="164" fontId="7" fillId="2" borderId="7" xfId="1" applyFont="1" applyFill="1" applyBorder="1" applyAlignment="1">
      <alignment vertical="top" wrapText="1"/>
    </xf>
    <xf numFmtId="164" fontId="7" fillId="2" borderId="11" xfId="1" applyFont="1" applyFill="1" applyBorder="1" applyAlignment="1">
      <alignment vertical="top" wrapText="1"/>
    </xf>
    <xf numFmtId="164" fontId="7" fillId="2" borderId="5" xfId="1" applyFont="1" applyFill="1" applyBorder="1" applyAlignment="1">
      <alignment vertical="top" wrapText="1"/>
    </xf>
    <xf numFmtId="164" fontId="7" fillId="2" borderId="10" xfId="1" applyFont="1" applyFill="1" applyBorder="1" applyAlignment="1">
      <alignment vertical="top" wrapText="1"/>
    </xf>
    <xf numFmtId="164" fontId="7" fillId="0" borderId="11" xfId="1" applyFont="1" applyBorder="1" applyAlignment="1">
      <alignment vertical="top" wrapText="1"/>
    </xf>
    <xf numFmtId="165" fontId="3" fillId="0" borderId="0" xfId="1" applyNumberFormat="1" applyFont="1" applyAlignment="1">
      <alignment vertical="top" wrapText="1"/>
    </xf>
    <xf numFmtId="165" fontId="3" fillId="0" borderId="0" xfId="1" applyNumberFormat="1" applyFont="1" applyAlignment="1">
      <alignment horizontal="right" vertical="top" wrapText="1"/>
    </xf>
    <xf numFmtId="164" fontId="3" fillId="0" borderId="38" xfId="1" applyFont="1" applyBorder="1" applyAlignment="1">
      <alignment vertical="top" wrapText="1"/>
    </xf>
    <xf numFmtId="164" fontId="3" fillId="0" borderId="39" xfId="1" applyFont="1" applyBorder="1" applyAlignment="1">
      <alignment vertical="top" wrapText="1"/>
    </xf>
    <xf numFmtId="164" fontId="3" fillId="0" borderId="40" xfId="1" applyFont="1" applyBorder="1" applyAlignment="1">
      <alignment horizontal="right" vertical="top" wrapText="1"/>
    </xf>
    <xf numFmtId="4" fontId="3" fillId="0" borderId="5" xfId="1" applyNumberFormat="1" applyFont="1" applyBorder="1" applyAlignment="1">
      <alignment horizontal="right" vertical="top" wrapText="1"/>
    </xf>
    <xf numFmtId="4" fontId="3" fillId="0" borderId="40" xfId="1" applyNumberFormat="1" applyFont="1" applyBorder="1" applyAlignment="1">
      <alignment horizontal="right" vertical="top" wrapText="1"/>
    </xf>
    <xf numFmtId="4" fontId="3" fillId="0" borderId="16" xfId="1" applyNumberFormat="1" applyFont="1" applyBorder="1" applyAlignment="1">
      <alignment horizontal="right" vertical="top" wrapText="1"/>
    </xf>
    <xf numFmtId="4" fontId="3" fillId="0" borderId="11" xfId="1" applyNumberFormat="1" applyFont="1" applyBorder="1" applyAlignment="1">
      <alignment vertical="top" wrapText="1"/>
    </xf>
    <xf numFmtId="4" fontId="3" fillId="0" borderId="40" xfId="1" applyNumberFormat="1" applyFont="1" applyBorder="1" applyAlignment="1">
      <alignment vertical="top" wrapText="1"/>
    </xf>
    <xf numFmtId="4" fontId="3" fillId="0" borderId="0" xfId="1" applyNumberFormat="1" applyFont="1" applyAlignment="1">
      <alignment vertical="top" wrapText="1"/>
    </xf>
    <xf numFmtId="4" fontId="3" fillId="0" borderId="41" xfId="1" applyNumberFormat="1" applyFont="1" applyBorder="1" applyAlignment="1">
      <alignment horizontal="right" vertical="top" wrapText="1"/>
    </xf>
    <xf numFmtId="4" fontId="3" fillId="0" borderId="16" xfId="1" applyNumberFormat="1" applyFont="1" applyBorder="1" applyAlignment="1">
      <alignment vertical="top" wrapText="1"/>
    </xf>
    <xf numFmtId="165" fontId="3" fillId="0" borderId="5" xfId="1" applyNumberFormat="1" applyFont="1" applyBorder="1" applyAlignment="1">
      <alignment horizontal="right" vertical="top" wrapText="1"/>
    </xf>
    <xf numFmtId="165" fontId="3" fillId="0" borderId="16" xfId="1" applyNumberFormat="1" applyFont="1" applyBorder="1" applyAlignment="1">
      <alignment horizontal="right" vertical="top" wrapText="1"/>
    </xf>
    <xf numFmtId="165" fontId="3" fillId="0" borderId="11" xfId="1" applyNumberFormat="1" applyFont="1" applyBorder="1" applyAlignment="1">
      <alignment vertical="top" wrapText="1"/>
    </xf>
    <xf numFmtId="164" fontId="7" fillId="2" borderId="6" xfId="1" applyFont="1" applyFill="1" applyBorder="1" applyAlignment="1">
      <alignment vertical="top" wrapText="1"/>
    </xf>
    <xf numFmtId="4" fontId="7" fillId="0" borderId="42" xfId="0" applyNumberFormat="1" applyFont="1" applyBorder="1"/>
    <xf numFmtId="164" fontId="5" fillId="0" borderId="43" xfId="1" applyFont="1" applyBorder="1" applyAlignment="1">
      <alignment vertical="top" wrapText="1"/>
    </xf>
    <xf numFmtId="164" fontId="3" fillId="0" borderId="39" xfId="1" applyFont="1" applyBorder="1" applyAlignment="1">
      <alignment horizontal="right" vertical="top" wrapText="1"/>
    </xf>
    <xf numFmtId="164" fontId="7" fillId="2" borderId="40" xfId="1" applyFont="1" applyFill="1" applyBorder="1" applyAlignment="1">
      <alignment vertical="top" wrapText="1"/>
    </xf>
    <xf numFmtId="164" fontId="5" fillId="0" borderId="45" xfId="1" applyFont="1" applyBorder="1" applyAlignment="1">
      <alignment vertical="top" wrapText="1"/>
    </xf>
    <xf numFmtId="164" fontId="3" fillId="0" borderId="46" xfId="1" applyFont="1" applyBorder="1" applyAlignment="1">
      <alignment vertical="top" wrapText="1"/>
    </xf>
    <xf numFmtId="165" fontId="3" fillId="0" borderId="40" xfId="1" applyNumberFormat="1" applyFont="1" applyBorder="1" applyAlignment="1">
      <alignment horizontal="right" vertical="top" wrapText="1"/>
    </xf>
    <xf numFmtId="165" fontId="3" fillId="0" borderId="13" xfId="1" applyNumberFormat="1" applyFont="1" applyBorder="1" applyAlignment="1">
      <alignment vertical="top" wrapText="1"/>
    </xf>
    <xf numFmtId="165" fontId="3" fillId="0" borderId="39" xfId="1" applyNumberFormat="1" applyFont="1" applyBorder="1" applyAlignment="1">
      <alignment vertical="top" wrapText="1"/>
    </xf>
    <xf numFmtId="165" fontId="3" fillId="0" borderId="38" xfId="1" applyNumberFormat="1" applyFont="1" applyBorder="1" applyAlignment="1">
      <alignment vertical="top" wrapText="1"/>
    </xf>
    <xf numFmtId="165" fontId="3" fillId="0" borderId="47" xfId="1" applyNumberFormat="1" applyFont="1" applyBorder="1" applyAlignment="1">
      <alignment horizontal="right" vertical="top" wrapText="1"/>
    </xf>
    <xf numFmtId="165" fontId="5" fillId="0" borderId="18" xfId="1" applyNumberFormat="1" applyFont="1" applyBorder="1" applyAlignment="1">
      <alignment vertical="top" wrapText="1"/>
    </xf>
    <xf numFmtId="165" fontId="5" fillId="0" borderId="45" xfId="1" applyNumberFormat="1" applyFont="1" applyBorder="1" applyAlignment="1">
      <alignment vertical="top" wrapText="1"/>
    </xf>
    <xf numFmtId="165" fontId="5" fillId="0" borderId="43" xfId="1" applyNumberFormat="1" applyFont="1" applyBorder="1" applyAlignment="1">
      <alignment vertical="top" wrapText="1"/>
    </xf>
    <xf numFmtId="165" fontId="5" fillId="0" borderId="19" xfId="1" applyNumberFormat="1" applyFont="1" applyBorder="1" applyAlignment="1">
      <alignment vertical="top" wrapText="1"/>
    </xf>
    <xf numFmtId="165" fontId="3" fillId="0" borderId="46" xfId="1" applyNumberFormat="1" applyFont="1" applyBorder="1" applyAlignment="1">
      <alignment vertical="top" wrapText="1"/>
    </xf>
    <xf numFmtId="4" fontId="5" fillId="0" borderId="18" xfId="1" applyNumberFormat="1" applyFont="1" applyBorder="1" applyAlignment="1">
      <alignment vertical="top" wrapText="1"/>
    </xf>
    <xf numFmtId="4" fontId="5" fillId="0" borderId="45" xfId="1" applyNumberFormat="1" applyFont="1" applyBorder="1" applyAlignment="1">
      <alignment vertical="top" wrapText="1"/>
    </xf>
    <xf numFmtId="4" fontId="5" fillId="0" borderId="43" xfId="1" applyNumberFormat="1" applyFont="1" applyBorder="1" applyAlignment="1">
      <alignment vertical="top" wrapText="1"/>
    </xf>
    <xf numFmtId="4" fontId="5" fillId="0" borderId="19" xfId="1" applyNumberFormat="1" applyFont="1" applyBorder="1" applyAlignment="1">
      <alignment vertical="top" wrapText="1"/>
    </xf>
    <xf numFmtId="4" fontId="3" fillId="0" borderId="13" xfId="1" applyNumberFormat="1" applyFont="1" applyBorder="1" applyAlignment="1">
      <alignment vertical="top" wrapText="1"/>
    </xf>
    <xf numFmtId="4" fontId="3" fillId="0" borderId="46" xfId="1" applyNumberFormat="1" applyFont="1" applyBorder="1" applyAlignment="1">
      <alignment vertical="top" wrapText="1"/>
    </xf>
    <xf numFmtId="4" fontId="3" fillId="0" borderId="38" xfId="1" applyNumberFormat="1" applyFont="1" applyBorder="1" applyAlignment="1">
      <alignment vertical="top" wrapText="1"/>
    </xf>
    <xf numFmtId="4" fontId="3" fillId="0" borderId="7" xfId="1" applyNumberFormat="1" applyFont="1" applyBorder="1" applyAlignment="1">
      <alignment vertical="top" wrapText="1"/>
    </xf>
    <xf numFmtId="165" fontId="3" fillId="0" borderId="7" xfId="1" applyNumberFormat="1" applyFont="1" applyBorder="1" applyAlignment="1">
      <alignment vertical="top" wrapText="1"/>
    </xf>
    <xf numFmtId="165" fontId="4" fillId="0" borderId="22" xfId="1" applyNumberFormat="1" applyFont="1" applyBorder="1" applyAlignment="1">
      <alignment vertical="top" wrapText="1"/>
    </xf>
    <xf numFmtId="165" fontId="4" fillId="0" borderId="48" xfId="1" applyNumberFormat="1" applyFont="1" applyBorder="1" applyAlignment="1">
      <alignment vertical="top" wrapText="1"/>
    </xf>
    <xf numFmtId="165" fontId="4" fillId="0" borderId="44" xfId="1" applyNumberFormat="1" applyFont="1" applyBorder="1" applyAlignment="1">
      <alignment vertical="top" wrapText="1"/>
    </xf>
    <xf numFmtId="165" fontId="3" fillId="0" borderId="5" xfId="1" applyNumberFormat="1" applyFont="1" applyBorder="1" applyAlignment="1">
      <alignment vertical="top" wrapText="1"/>
    </xf>
    <xf numFmtId="165" fontId="3" fillId="2" borderId="10" xfId="1" applyNumberFormat="1" applyFont="1" applyFill="1" applyBorder="1" applyAlignment="1">
      <alignment vertical="top" wrapText="1"/>
    </xf>
    <xf numFmtId="165" fontId="3" fillId="2" borderId="5" xfId="1" applyNumberFormat="1" applyFont="1" applyFill="1" applyBorder="1" applyAlignment="1">
      <alignment vertical="top" wrapText="1"/>
    </xf>
    <xf numFmtId="165" fontId="3" fillId="0" borderId="14" xfId="1" applyNumberFormat="1" applyFont="1" applyBorder="1" applyAlignment="1">
      <alignment vertical="top" wrapText="1"/>
    </xf>
    <xf numFmtId="165" fontId="5" fillId="0" borderId="28" xfId="1" applyNumberFormat="1" applyFont="1" applyBorder="1" applyAlignment="1">
      <alignment vertical="top" wrapText="1"/>
    </xf>
    <xf numFmtId="165" fontId="4" fillId="0" borderId="23" xfId="1" applyNumberFormat="1" applyFont="1" applyBorder="1" applyAlignment="1">
      <alignment vertical="top" wrapText="1"/>
    </xf>
    <xf numFmtId="165" fontId="4" fillId="0" borderId="29" xfId="1" applyNumberFormat="1" applyFont="1" applyBorder="1" applyAlignment="1">
      <alignment vertical="top" wrapText="1"/>
    </xf>
    <xf numFmtId="4" fontId="3" fillId="0" borderId="0" xfId="1" applyNumberFormat="1" applyFont="1" applyAlignment="1">
      <alignment horizontal="right" vertical="top" wrapText="1"/>
    </xf>
    <xf numFmtId="4" fontId="3" fillId="0" borderId="14" xfId="1" applyNumberFormat="1" applyFont="1" applyBorder="1" applyAlignment="1">
      <alignment vertical="top" wrapText="1"/>
    </xf>
    <xf numFmtId="4" fontId="3" fillId="0" borderId="5" xfId="1" applyNumberFormat="1" applyFont="1" applyBorder="1" applyAlignment="1">
      <alignment vertical="top" wrapText="1"/>
    </xf>
    <xf numFmtId="4" fontId="6" fillId="0" borderId="5" xfId="1" applyNumberFormat="1" applyFont="1" applyBorder="1" applyAlignment="1">
      <alignment vertical="top" wrapText="1"/>
    </xf>
    <xf numFmtId="4" fontId="5" fillId="0" borderId="28" xfId="1" applyNumberFormat="1" applyFont="1" applyBorder="1" applyAlignment="1">
      <alignment vertical="top" wrapText="1"/>
    </xf>
    <xf numFmtId="4" fontId="4" fillId="0" borderId="23" xfId="1" applyNumberFormat="1" applyFont="1" applyBorder="1" applyAlignment="1">
      <alignment vertical="top" wrapText="1"/>
    </xf>
    <xf numFmtId="4" fontId="4" fillId="0" borderId="29" xfId="1" applyNumberFormat="1" applyFont="1" applyBorder="1" applyAlignment="1">
      <alignment vertical="top" wrapText="1"/>
    </xf>
    <xf numFmtId="0" fontId="3" fillId="0" borderId="0" xfId="3" applyFont="1" applyAlignment="1">
      <alignment horizontal="left" vertical="top" wrapText="1"/>
    </xf>
    <xf numFmtId="4" fontId="5" fillId="0" borderId="49" xfId="1" applyNumberFormat="1" applyFont="1" applyBorder="1" applyAlignment="1">
      <alignment vertical="top" wrapText="1"/>
    </xf>
    <xf numFmtId="164" fontId="3" fillId="0" borderId="47" xfId="1" applyFont="1" applyBorder="1" applyAlignment="1">
      <alignment vertical="top"/>
    </xf>
    <xf numFmtId="4" fontId="3" fillId="0" borderId="50" xfId="1" applyNumberFormat="1" applyFont="1" applyBorder="1" applyAlignment="1">
      <alignment horizontal="right" vertical="top" wrapText="1"/>
    </xf>
    <xf numFmtId="0" fontId="4" fillId="0" borderId="35" xfId="3" applyFont="1" applyBorder="1" applyAlignment="1">
      <alignment horizontal="center" vertical="top" wrapText="1"/>
    </xf>
    <xf numFmtId="0" fontId="4" fillId="0" borderId="35" xfId="3" applyFont="1" applyBorder="1" applyAlignment="1">
      <alignment horizontal="center" vertical="center" wrapText="1"/>
    </xf>
    <xf numFmtId="0" fontId="4" fillId="0" borderId="23" xfId="3" applyFont="1" applyBorder="1" applyAlignment="1">
      <alignment horizontal="center" vertical="center" wrapText="1"/>
    </xf>
    <xf numFmtId="164" fontId="4" fillId="0" borderId="36" xfId="1" applyFont="1" applyBorder="1" applyAlignment="1">
      <alignment horizontal="center" vertical="center" wrapText="1"/>
    </xf>
    <xf numFmtId="164" fontId="4" fillId="0" borderId="37" xfId="1" applyFont="1" applyBorder="1" applyAlignment="1">
      <alignment horizontal="center" vertical="center" wrapText="1"/>
    </xf>
    <xf numFmtId="0" fontId="4" fillId="0" borderId="35" xfId="5" applyFont="1" applyBorder="1" applyAlignment="1">
      <alignment horizontal="left" vertical="top" wrapText="1"/>
    </xf>
    <xf numFmtId="0" fontId="4" fillId="0" borderId="35" xfId="5" applyFont="1" applyBorder="1" applyAlignment="1">
      <alignment horizontal="center" vertical="center" wrapText="1"/>
    </xf>
    <xf numFmtId="0" fontId="4" fillId="0" borderId="35" xfId="5" applyFont="1" applyBorder="1" applyAlignment="1">
      <alignment horizontal="left" vertical="top"/>
    </xf>
    <xf numFmtId="0" fontId="4" fillId="0" borderId="23" xfId="5" applyFont="1" applyBorder="1" applyAlignment="1">
      <alignment horizontal="center" vertical="center" wrapText="1"/>
    </xf>
    <xf numFmtId="164" fontId="4" fillId="0" borderId="36" xfId="1" applyFont="1" applyBorder="1" applyAlignment="1">
      <alignment horizontal="center" vertical="center"/>
    </xf>
    <xf numFmtId="164" fontId="4" fillId="0" borderId="37" xfId="1" applyFont="1" applyBorder="1" applyAlignment="1">
      <alignment horizontal="center" vertical="center"/>
    </xf>
  </cellXfs>
  <cellStyles count="7">
    <cellStyle name="Migliaia" xfId="1" builtinId="3"/>
    <cellStyle name="Normale" xfId="0" builtinId="0"/>
    <cellStyle name="Normale 2" xfId="2" xr:uid="{00000000-0005-0000-0000-000002000000}"/>
    <cellStyle name="Normale 2 2" xfId="3" xr:uid="{00000000-0005-0000-0000-000003000000}"/>
    <cellStyle name="Normale 3" xfId="4" xr:uid="{00000000-0005-0000-0000-000004000000}"/>
    <cellStyle name="Normale 3 2" xfId="5" xr:uid="{00000000-0005-0000-0000-000005000000}"/>
    <cellStyle name="Normale 3 3" xfId="6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FAADC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28575</xdr:rowOff>
    </xdr:from>
    <xdr:to>
      <xdr:col>0</xdr:col>
      <xdr:colOff>619125</xdr:colOff>
      <xdr:row>6</xdr:row>
      <xdr:rowOff>76200</xdr:rowOff>
    </xdr:to>
    <xdr:pic>
      <xdr:nvPicPr>
        <xdr:cNvPr id="1029" name="Immagine 2">
          <a:extLst>
            <a:ext uri="{FF2B5EF4-FFF2-40B4-BE49-F238E27FC236}">
              <a16:creationId xmlns:a16="http://schemas.microsoft.com/office/drawing/2014/main" id="{8B54776B-95D6-340F-991B-F901F4B7C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552450" cy="733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47625</xdr:colOff>
      <xdr:row>0</xdr:row>
      <xdr:rowOff>95250</xdr:rowOff>
    </xdr:from>
    <xdr:to>
      <xdr:col>2</xdr:col>
      <xdr:colOff>428625</xdr:colOff>
      <xdr:row>6</xdr:row>
      <xdr:rowOff>95250</xdr:rowOff>
    </xdr:to>
    <xdr:sp macro="" textlink="" fLocksText="0">
      <xdr:nvSpPr>
        <xdr:cNvPr id="1026" name="CasellaDiTesto 3">
          <a:extLst>
            <a:ext uri="{FF2B5EF4-FFF2-40B4-BE49-F238E27FC236}">
              <a16:creationId xmlns:a16="http://schemas.microsoft.com/office/drawing/2014/main" id="{C1581E8D-D9F7-C31C-4F6F-7F3474AE9FF3}"/>
            </a:ext>
          </a:extLst>
        </xdr:cNvPr>
        <xdr:cNvSpPr>
          <a:spLocks noChangeArrowheads="1"/>
        </xdr:cNvSpPr>
      </xdr:nvSpPr>
      <xdr:spPr bwMode="auto">
        <a:xfrm>
          <a:off x="723900" y="95250"/>
          <a:ext cx="2552700" cy="685800"/>
        </a:xfrm>
        <a:prstGeom prst="rect">
          <a:avLst/>
        </a:prstGeom>
        <a:solidFill>
          <a:srgbClr val="FFFFFF"/>
        </a:solidFill>
        <a:ln>
          <a:noFill/>
        </a:ln>
        <a:effectLst/>
      </xdr:spPr>
      <xdr:txBody>
        <a:bodyPr vertOverflow="clip" wrap="square" lIns="90000" tIns="45000" rIns="90000" bIns="45000" anchor="t"/>
        <a:lstStyle/>
        <a:p>
          <a:pPr algn="l" rtl="0">
            <a:lnSpc>
              <a:spcPts val="500"/>
            </a:lnSpc>
            <a:defRPr sz="1000"/>
          </a:pPr>
          <a:r>
            <a:rPr lang="it-IT" sz="5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ENTI IN CONTABILITA' FINANZIARIA SOGGETTI AL DLGS 118/2011</a:t>
          </a:r>
        </a:p>
        <a:p>
          <a:pPr algn="l" rtl="0">
            <a:defRPr sz="1000"/>
          </a:pPr>
          <a:r>
            <a:rPr lang="it-IT" sz="500" b="0" i="0" u="none" strike="noStrike" baseline="0">
              <a:solidFill>
                <a:srgbClr val="000000"/>
              </a:solidFill>
              <a:latin typeface="Calibri"/>
              <a:cs typeface="Calibri"/>
            </a:rPr>
            <a:t>Regioni, Province autonome, enti regionali e enti locali</a:t>
          </a:r>
        </a:p>
        <a:p>
          <a:pPr algn="l" rtl="0">
            <a:lnSpc>
              <a:spcPts val="500"/>
            </a:lnSpc>
            <a:defRPr sz="1000"/>
          </a:pPr>
          <a:r>
            <a:rPr lang="it-IT" sz="5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Prospetto di cui all'articolo 8, comma 1, del Decreto Legge 24 aprile 2014, n. 66</a:t>
          </a:r>
        </a:p>
        <a:p>
          <a:pPr algn="l" rtl="0">
            <a:defRPr sz="1000"/>
          </a:pPr>
          <a:endParaRPr lang="it-IT" sz="5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500"/>
            </a:lnSpc>
            <a:defRPr sz="1000"/>
          </a:pPr>
          <a:endParaRPr lang="it-IT" sz="5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it-IT" sz="5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Regione Puglia - Entrate Bilancio Previsione</a:t>
          </a:r>
        </a:p>
        <a:p>
          <a:pPr algn="l" rtl="0">
            <a:lnSpc>
              <a:spcPts val="500"/>
            </a:lnSpc>
            <a:defRPr sz="1000"/>
          </a:pPr>
          <a:r>
            <a:rPr lang="it-IT" sz="5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Dati previsionali anno 2023</a:t>
          </a:r>
        </a:p>
        <a:p>
          <a:pPr algn="l" rtl="0">
            <a:lnSpc>
              <a:spcPts val="500"/>
            </a:lnSpc>
            <a:defRPr sz="1000"/>
          </a:pPr>
          <a:endParaRPr lang="it-IT" sz="5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500"/>
            </a:lnSpc>
            <a:defRPr sz="1000"/>
          </a:pPr>
          <a:endParaRPr lang="it-IT" sz="5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95250</xdr:rowOff>
    </xdr:from>
    <xdr:to>
      <xdr:col>0</xdr:col>
      <xdr:colOff>571500</xdr:colOff>
      <xdr:row>6</xdr:row>
      <xdr:rowOff>85725</xdr:rowOff>
    </xdr:to>
    <xdr:pic>
      <xdr:nvPicPr>
        <xdr:cNvPr id="2053" name="Immagine 3">
          <a:extLst>
            <a:ext uri="{FF2B5EF4-FFF2-40B4-BE49-F238E27FC236}">
              <a16:creationId xmlns:a16="http://schemas.microsoft.com/office/drawing/2014/main" id="{E3E2B4AC-BB2B-6590-3420-9DB19888E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0"/>
          <a:ext cx="542925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514350</xdr:colOff>
      <xdr:row>1</xdr:row>
      <xdr:rowOff>47625</xdr:rowOff>
    </xdr:from>
    <xdr:to>
      <xdr:col>2</xdr:col>
      <xdr:colOff>314325</xdr:colOff>
      <xdr:row>6</xdr:row>
      <xdr:rowOff>104775</xdr:rowOff>
    </xdr:to>
    <xdr:sp macro="" textlink="" fLocksText="0">
      <xdr:nvSpPr>
        <xdr:cNvPr id="2050" name="CasellaDiTesto 4">
          <a:extLst>
            <a:ext uri="{FF2B5EF4-FFF2-40B4-BE49-F238E27FC236}">
              <a16:creationId xmlns:a16="http://schemas.microsoft.com/office/drawing/2014/main" id="{2D9A0DA6-C80F-5240-1B45-823D0E419EA0}"/>
            </a:ext>
          </a:extLst>
        </xdr:cNvPr>
        <xdr:cNvSpPr>
          <a:spLocks noChangeArrowheads="1"/>
        </xdr:cNvSpPr>
      </xdr:nvSpPr>
      <xdr:spPr bwMode="auto">
        <a:xfrm>
          <a:off x="514350" y="161925"/>
          <a:ext cx="2924175" cy="628650"/>
        </a:xfrm>
        <a:prstGeom prst="rect">
          <a:avLst/>
        </a:prstGeom>
        <a:solidFill>
          <a:srgbClr val="FFFFFF"/>
        </a:solidFill>
        <a:ln>
          <a:noFill/>
        </a:ln>
        <a:effectLst/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it-IT" sz="5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ENTI IN CONTABILITA' FINANZIARIA SOGGETTI AL DLGS 118/2011</a:t>
          </a:r>
        </a:p>
        <a:p>
          <a:pPr algn="l" rtl="0">
            <a:defRPr sz="1000"/>
          </a:pPr>
          <a:r>
            <a:rPr lang="it-IT" sz="500" b="0" i="0" u="none" strike="noStrike" baseline="0">
              <a:solidFill>
                <a:srgbClr val="000000"/>
              </a:solidFill>
              <a:latin typeface="Calibri"/>
              <a:cs typeface="Calibri"/>
            </a:rPr>
            <a:t>Regioni, Province autonome, enti regionali e enti locali</a:t>
          </a:r>
        </a:p>
        <a:p>
          <a:pPr algn="l" rtl="0">
            <a:defRPr sz="1000"/>
          </a:pPr>
          <a:r>
            <a:rPr lang="it-IT" sz="5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Prospetto di cui all'articolo 8, comma 1, del Decreto Legge 24 aprile 2014, n. 66</a:t>
          </a:r>
        </a:p>
        <a:p>
          <a:pPr algn="l" rtl="0">
            <a:defRPr sz="1000"/>
          </a:pPr>
          <a:endParaRPr lang="it-IT" sz="5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it-IT" sz="5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Regione Puglia - Entrate Bilancio Previsione</a:t>
          </a:r>
        </a:p>
        <a:p>
          <a:pPr algn="l" rtl="0">
            <a:defRPr sz="1000"/>
          </a:pPr>
          <a:r>
            <a:rPr lang="it-IT" sz="5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Dati previsionali anno 2024</a:t>
          </a:r>
          <a:endParaRPr lang="it-IT" sz="5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it-IT" sz="5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0</xdr:col>
      <xdr:colOff>571500</xdr:colOff>
      <xdr:row>6</xdr:row>
      <xdr:rowOff>19050</xdr:rowOff>
    </xdr:to>
    <xdr:pic>
      <xdr:nvPicPr>
        <xdr:cNvPr id="3077" name="Immagine 1">
          <a:extLst>
            <a:ext uri="{FF2B5EF4-FFF2-40B4-BE49-F238E27FC236}">
              <a16:creationId xmlns:a16="http://schemas.microsoft.com/office/drawing/2014/main" id="{3E08523D-5F43-C036-3D07-6F1CDEFBE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542925" cy="704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514350</xdr:colOff>
      <xdr:row>0</xdr:row>
      <xdr:rowOff>0</xdr:rowOff>
    </xdr:from>
    <xdr:to>
      <xdr:col>1</xdr:col>
      <xdr:colOff>1924050</xdr:colOff>
      <xdr:row>6</xdr:row>
      <xdr:rowOff>38100</xdr:rowOff>
    </xdr:to>
    <xdr:sp macro="" textlink="" fLocksText="0">
      <xdr:nvSpPr>
        <xdr:cNvPr id="3074" name="CasellaDiTesto 2">
          <a:extLst>
            <a:ext uri="{FF2B5EF4-FFF2-40B4-BE49-F238E27FC236}">
              <a16:creationId xmlns:a16="http://schemas.microsoft.com/office/drawing/2014/main" id="{D4EB1E05-2814-0BEB-3B9F-007E68791BC2}"/>
            </a:ext>
          </a:extLst>
        </xdr:cNvPr>
        <xdr:cNvSpPr>
          <a:spLocks noChangeArrowheads="1"/>
        </xdr:cNvSpPr>
      </xdr:nvSpPr>
      <xdr:spPr bwMode="auto">
        <a:xfrm>
          <a:off x="514350" y="0"/>
          <a:ext cx="2143125" cy="723900"/>
        </a:xfrm>
        <a:prstGeom prst="rect">
          <a:avLst/>
        </a:prstGeom>
        <a:solidFill>
          <a:srgbClr val="FFFFFF"/>
        </a:solidFill>
        <a:ln>
          <a:noFill/>
        </a:ln>
        <a:effectLst/>
      </xdr:spPr>
      <xdr:txBody>
        <a:bodyPr vertOverflow="clip" wrap="square" lIns="90000" tIns="45000" rIns="90000" bIns="45000" anchor="t"/>
        <a:lstStyle/>
        <a:p>
          <a:pPr algn="l" rtl="0">
            <a:lnSpc>
              <a:spcPts val="500"/>
            </a:lnSpc>
            <a:defRPr sz="1000"/>
          </a:pPr>
          <a:r>
            <a:rPr lang="it-IT" sz="5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ENTI IN CONTABILITA' FINANZIARIA SOGGETTI AL DLGS 118/2011</a:t>
          </a:r>
        </a:p>
        <a:p>
          <a:pPr algn="l" rtl="0">
            <a:defRPr sz="1000"/>
          </a:pPr>
          <a:r>
            <a:rPr lang="it-IT" sz="500" b="0" i="0" u="none" strike="noStrike" baseline="0">
              <a:solidFill>
                <a:srgbClr val="000000"/>
              </a:solidFill>
              <a:latin typeface="Calibri"/>
              <a:cs typeface="Calibri"/>
            </a:rPr>
            <a:t>Regioni, Province autonome, enti regionali e enti locali</a:t>
          </a:r>
        </a:p>
        <a:p>
          <a:pPr algn="l" rtl="0">
            <a:lnSpc>
              <a:spcPts val="500"/>
            </a:lnSpc>
            <a:defRPr sz="1000"/>
          </a:pPr>
          <a:r>
            <a:rPr lang="it-IT" sz="5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Prospetto di cui all'articolo 8, comma 1, del Decreto Legge 24 aprile 2014, n. 66</a:t>
          </a:r>
        </a:p>
        <a:p>
          <a:pPr algn="l" rtl="0">
            <a:defRPr sz="1000"/>
          </a:pPr>
          <a:endParaRPr lang="it-IT" sz="5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500"/>
            </a:lnSpc>
            <a:defRPr sz="1000"/>
          </a:pPr>
          <a:r>
            <a:rPr lang="it-IT" sz="5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Regione Puglia - Entrate Bilancio Previsione</a:t>
          </a:r>
        </a:p>
        <a:p>
          <a:pPr algn="l" rtl="0">
            <a:defRPr sz="1000"/>
          </a:pPr>
          <a:r>
            <a:rPr lang="it-IT" sz="5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Dati previsionali anno 2025</a:t>
          </a:r>
        </a:p>
        <a:p>
          <a:pPr algn="l" rtl="0">
            <a:lnSpc>
              <a:spcPts val="500"/>
            </a:lnSpc>
            <a:defRPr sz="1000"/>
          </a:pPr>
          <a:endParaRPr lang="it-IT" sz="5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500"/>
            </a:lnSpc>
            <a:defRPr sz="1000"/>
          </a:pPr>
          <a:endParaRPr lang="it-IT" sz="5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F63"/>
  <sheetViews>
    <sheetView showGridLines="0" tabSelected="1" zoomScale="120" zoomScaleNormal="120" workbookViewId="0">
      <selection activeCell="C63" sqref="C63"/>
    </sheetView>
  </sheetViews>
  <sheetFormatPr defaultColWidth="9.109375" defaultRowHeight="9.6" x14ac:dyDescent="0.25"/>
  <cols>
    <col min="1" max="1" width="10.109375" style="1" customWidth="1"/>
    <col min="2" max="2" width="32.5546875" style="1" customWidth="1"/>
    <col min="3" max="3" width="14.88671875" style="2" customWidth="1"/>
    <col min="4" max="4" width="14.33203125" style="2" customWidth="1"/>
    <col min="5" max="5" width="15.109375" style="2" customWidth="1"/>
    <col min="6" max="6" width="14.88671875" style="2" customWidth="1"/>
    <col min="7" max="16384" width="9.109375" style="1"/>
  </cols>
  <sheetData>
    <row r="8" spans="1:6" s="3" customFormat="1" ht="16.5" customHeight="1" x14ac:dyDescent="0.25">
      <c r="A8" s="169" t="s">
        <v>0</v>
      </c>
      <c r="B8" s="170" t="s">
        <v>1</v>
      </c>
      <c r="C8" s="171" t="s">
        <v>2</v>
      </c>
      <c r="D8" s="171"/>
      <c r="E8" s="172" t="s">
        <v>3</v>
      </c>
      <c r="F8" s="172"/>
    </row>
    <row r="9" spans="1:6" s="3" customFormat="1" ht="56.25" customHeight="1" thickBot="1" x14ac:dyDescent="0.3">
      <c r="A9" s="169"/>
      <c r="B9" s="170"/>
      <c r="C9" s="4"/>
      <c r="D9" s="4" t="s">
        <v>4</v>
      </c>
      <c r="E9" s="4"/>
      <c r="F9" s="5" t="s">
        <v>5</v>
      </c>
    </row>
    <row r="10" spans="1:6" ht="11.25" customHeight="1" x14ac:dyDescent="0.25">
      <c r="A10" s="6"/>
      <c r="B10" s="7" t="s">
        <v>6</v>
      </c>
      <c r="C10" s="8">
        <v>3167942.3</v>
      </c>
      <c r="D10" s="124"/>
      <c r="E10" s="121"/>
      <c r="F10" s="100"/>
    </row>
    <row r="11" spans="1:6" ht="19.2" x14ac:dyDescent="0.25">
      <c r="A11" s="11"/>
      <c r="B11" s="12" t="s">
        <v>7</v>
      </c>
      <c r="C11" s="8">
        <v>18005325.530000001</v>
      </c>
      <c r="D11" s="109"/>
      <c r="E11" s="103"/>
      <c r="F11" s="101"/>
    </row>
    <row r="12" spans="1:6" x14ac:dyDescent="0.25">
      <c r="A12" s="11"/>
      <c r="B12" s="12" t="s">
        <v>8</v>
      </c>
      <c r="C12" s="8">
        <v>514680292.60000002</v>
      </c>
      <c r="D12" s="109"/>
      <c r="E12" s="103"/>
      <c r="F12" s="101"/>
    </row>
    <row r="13" spans="1:6" ht="10.199999999999999" thickBot="1" x14ac:dyDescent="0.25">
      <c r="A13" s="11"/>
      <c r="B13" s="12" t="s">
        <v>115</v>
      </c>
      <c r="C13" s="102"/>
      <c r="D13" s="125"/>
      <c r="E13" s="122">
        <v>2311799100</v>
      </c>
      <c r="F13" s="104">
        <v>163699318.21000001</v>
      </c>
    </row>
    <row r="14" spans="1:6" ht="19.2" x14ac:dyDescent="0.25">
      <c r="A14" s="19" t="s">
        <v>9</v>
      </c>
      <c r="B14" s="7" t="s">
        <v>10</v>
      </c>
      <c r="C14" s="20"/>
      <c r="D14" s="108"/>
      <c r="E14" s="107"/>
      <c r="F14" s="22"/>
    </row>
    <row r="15" spans="1:6" x14ac:dyDescent="0.25">
      <c r="A15" s="23">
        <v>10101</v>
      </c>
      <c r="B15" s="24" t="s">
        <v>11</v>
      </c>
      <c r="C15" s="110">
        <v>736794430</v>
      </c>
      <c r="D15" s="111">
        <v>0</v>
      </c>
      <c r="E15" s="112">
        <v>2057897992.9699996</v>
      </c>
      <c r="F15" s="113">
        <v>0</v>
      </c>
    </row>
    <row r="16" spans="1:6" ht="19.2" x14ac:dyDescent="0.25">
      <c r="A16" s="23">
        <v>10102</v>
      </c>
      <c r="B16" s="24" t="s">
        <v>12</v>
      </c>
      <c r="C16" s="110">
        <v>5592226896</v>
      </c>
      <c r="D16" s="114">
        <v>5592226896</v>
      </c>
      <c r="E16" s="112">
        <v>5831007850.4700003</v>
      </c>
      <c r="F16" s="113">
        <v>5831007850.4700003</v>
      </c>
    </row>
    <row r="17" spans="1:6" ht="19.2" x14ac:dyDescent="0.25">
      <c r="A17" s="23">
        <v>10103</v>
      </c>
      <c r="B17" s="24" t="s">
        <v>13</v>
      </c>
      <c r="C17" s="115">
        <v>0</v>
      </c>
      <c r="D17" s="111">
        <v>0</v>
      </c>
      <c r="E17" s="112">
        <v>0</v>
      </c>
      <c r="F17" s="113">
        <v>0</v>
      </c>
    </row>
    <row r="18" spans="1:6" x14ac:dyDescent="0.25">
      <c r="A18" s="23">
        <v>10104</v>
      </c>
      <c r="B18" s="24" t="s">
        <v>14</v>
      </c>
      <c r="C18" s="110">
        <v>401843012.38999999</v>
      </c>
      <c r="D18" s="111">
        <v>0</v>
      </c>
      <c r="E18" s="112">
        <v>410663187.17000002</v>
      </c>
      <c r="F18" s="113">
        <v>0</v>
      </c>
    </row>
    <row r="19" spans="1:6" ht="19.2" x14ac:dyDescent="0.25">
      <c r="A19" s="23">
        <v>10301</v>
      </c>
      <c r="B19" s="24" t="s">
        <v>15</v>
      </c>
      <c r="C19" s="110">
        <v>383727476.01999998</v>
      </c>
      <c r="D19" s="111">
        <v>0</v>
      </c>
      <c r="E19" s="112">
        <v>383727476.01999998</v>
      </c>
      <c r="F19" s="113">
        <v>0</v>
      </c>
    </row>
    <row r="20" spans="1:6" ht="19.2" x14ac:dyDescent="0.25">
      <c r="A20" s="23">
        <v>10302</v>
      </c>
      <c r="B20" s="26" t="s">
        <v>16</v>
      </c>
      <c r="C20" s="115">
        <v>0</v>
      </c>
      <c r="D20" s="116">
        <v>0</v>
      </c>
      <c r="E20" s="117">
        <v>0</v>
      </c>
      <c r="F20" s="113">
        <v>0</v>
      </c>
    </row>
    <row r="21" spans="1:6" s="31" customFormat="1" ht="19.8" thickBot="1" x14ac:dyDescent="0.3">
      <c r="A21" s="27">
        <v>10000</v>
      </c>
      <c r="B21" s="28" t="s">
        <v>17</v>
      </c>
      <c r="C21" s="29">
        <f>SUM(C15:C20)</f>
        <v>7114591814.4099998</v>
      </c>
      <c r="D21" s="126">
        <f>SUM(D15:D20)</f>
        <v>5592226896</v>
      </c>
      <c r="E21" s="123">
        <f>SUM(E15:E20)</f>
        <v>8683296506.6299992</v>
      </c>
      <c r="F21" s="30">
        <f>SUM(F15:F20)</f>
        <v>5831007850.4700003</v>
      </c>
    </row>
    <row r="22" spans="1:6" x14ac:dyDescent="0.25">
      <c r="A22" s="19" t="s">
        <v>18</v>
      </c>
      <c r="B22" s="7" t="s">
        <v>19</v>
      </c>
      <c r="C22" s="20"/>
      <c r="D22" s="127"/>
      <c r="E22" s="107"/>
      <c r="F22" s="22"/>
    </row>
    <row r="23" spans="1:6" ht="19.2" x14ac:dyDescent="0.25">
      <c r="A23" s="23" t="s">
        <v>20</v>
      </c>
      <c r="B23" s="24" t="s">
        <v>21</v>
      </c>
      <c r="C23" s="118">
        <v>2877105520.3500004</v>
      </c>
      <c r="D23" s="128">
        <v>2558555295.6700001</v>
      </c>
      <c r="E23" s="119">
        <v>5719278816.9800024</v>
      </c>
      <c r="F23" s="120">
        <v>4665809312.8799992</v>
      </c>
    </row>
    <row r="24" spans="1:6" x14ac:dyDescent="0.25">
      <c r="A24" s="23" t="s">
        <v>22</v>
      </c>
      <c r="B24" s="24" t="s">
        <v>23</v>
      </c>
      <c r="C24" s="118">
        <v>0</v>
      </c>
      <c r="D24" s="128">
        <v>0</v>
      </c>
      <c r="E24" s="119">
        <v>0</v>
      </c>
      <c r="F24" s="120">
        <v>0</v>
      </c>
    </row>
    <row r="25" spans="1:6" x14ac:dyDescent="0.25">
      <c r="A25" s="23" t="s">
        <v>24</v>
      </c>
      <c r="B25" s="24" t="s">
        <v>25</v>
      </c>
      <c r="C25" s="118">
        <v>140011952.19</v>
      </c>
      <c r="D25" s="128">
        <v>140008000</v>
      </c>
      <c r="E25" s="119">
        <v>154489300.41</v>
      </c>
      <c r="F25" s="120">
        <v>154423411.48000002</v>
      </c>
    </row>
    <row r="26" spans="1:6" ht="19.2" x14ac:dyDescent="0.25">
      <c r="A26" s="23" t="s">
        <v>26</v>
      </c>
      <c r="B26" s="24" t="s">
        <v>27</v>
      </c>
      <c r="C26" s="118">
        <v>0</v>
      </c>
      <c r="D26" s="128">
        <v>0</v>
      </c>
      <c r="E26" s="119">
        <v>11052.11</v>
      </c>
      <c r="F26" s="120">
        <v>0</v>
      </c>
    </row>
    <row r="27" spans="1:6" ht="24" customHeight="1" x14ac:dyDescent="0.25">
      <c r="A27" s="32" t="s">
        <v>28</v>
      </c>
      <c r="B27" s="24" t="s">
        <v>29</v>
      </c>
      <c r="C27" s="118">
        <v>68697689.88000001</v>
      </c>
      <c r="D27" s="128">
        <v>0</v>
      </c>
      <c r="E27" s="119">
        <v>209729512.93000007</v>
      </c>
      <c r="F27" s="120">
        <v>0</v>
      </c>
    </row>
    <row r="28" spans="1:6" s="31" customFormat="1" ht="10.199999999999999" thickBot="1" x14ac:dyDescent="0.3">
      <c r="A28" s="33">
        <v>20000</v>
      </c>
      <c r="B28" s="28" t="s">
        <v>30</v>
      </c>
      <c r="C28" s="29">
        <f>SUM(C23:C27)</f>
        <v>3085815162.4200006</v>
      </c>
      <c r="D28" s="126">
        <f>SUM(D23:D27)</f>
        <v>2698563295.6700001</v>
      </c>
      <c r="E28" s="123">
        <f>SUM(E23:E27)</f>
        <v>6083508682.4300022</v>
      </c>
      <c r="F28" s="30">
        <f>SUM(F23:F27)</f>
        <v>4820232724.3599987</v>
      </c>
    </row>
    <row r="29" spans="1:6" x14ac:dyDescent="0.25">
      <c r="A29" s="19" t="s">
        <v>31</v>
      </c>
      <c r="B29" s="7" t="s">
        <v>32</v>
      </c>
      <c r="C29" s="129"/>
      <c r="D29" s="130"/>
      <c r="E29" s="131"/>
      <c r="F29" s="120"/>
    </row>
    <row r="30" spans="1:6" ht="19.2" x14ac:dyDescent="0.25">
      <c r="A30" s="23" t="s">
        <v>33</v>
      </c>
      <c r="B30" s="24" t="s">
        <v>34</v>
      </c>
      <c r="C30" s="118">
        <v>6666000</v>
      </c>
      <c r="D30" s="128">
        <v>0</v>
      </c>
      <c r="E30" s="119">
        <v>9975644.3400000017</v>
      </c>
      <c r="F30" s="120">
        <v>0</v>
      </c>
    </row>
    <row r="31" spans="1:6" ht="19.2" x14ac:dyDescent="0.25">
      <c r="A31" s="23" t="s">
        <v>35</v>
      </c>
      <c r="B31" s="24" t="s">
        <v>36</v>
      </c>
      <c r="C31" s="118">
        <v>4648000</v>
      </c>
      <c r="D31" s="128">
        <v>1600000</v>
      </c>
      <c r="E31" s="119">
        <v>5396887.9900000002</v>
      </c>
      <c r="F31" s="120">
        <v>1608862</v>
      </c>
    </row>
    <row r="32" spans="1:6" x14ac:dyDescent="0.25">
      <c r="A32" s="23" t="s">
        <v>37</v>
      </c>
      <c r="B32" s="24" t="s">
        <v>38</v>
      </c>
      <c r="C32" s="118">
        <v>2504000</v>
      </c>
      <c r="D32" s="128">
        <v>0</v>
      </c>
      <c r="E32" s="119">
        <v>8112299.4500000002</v>
      </c>
      <c r="F32" s="120">
        <v>0</v>
      </c>
    </row>
    <row r="33" spans="1:6" x14ac:dyDescent="0.25">
      <c r="A33" s="23" t="s">
        <v>39</v>
      </c>
      <c r="B33" s="24" t="s">
        <v>40</v>
      </c>
      <c r="C33" s="118">
        <v>0</v>
      </c>
      <c r="D33" s="128">
        <v>0</v>
      </c>
      <c r="E33" s="119">
        <v>1319289</v>
      </c>
      <c r="F33" s="120">
        <v>0</v>
      </c>
    </row>
    <row r="34" spans="1:6" x14ac:dyDescent="0.25">
      <c r="A34" s="32" t="s">
        <v>41</v>
      </c>
      <c r="B34" s="24" t="s">
        <v>42</v>
      </c>
      <c r="C34" s="118">
        <v>157396450.59</v>
      </c>
      <c r="D34" s="132">
        <v>2750000</v>
      </c>
      <c r="E34" s="119">
        <v>377707809.29000002</v>
      </c>
      <c r="F34" s="120">
        <v>3362474.06</v>
      </c>
    </row>
    <row r="35" spans="1:6" s="31" customFormat="1" ht="10.199999999999999" thickBot="1" x14ac:dyDescent="0.3">
      <c r="A35" s="34" t="s">
        <v>43</v>
      </c>
      <c r="B35" s="28" t="s">
        <v>44</v>
      </c>
      <c r="C35" s="133">
        <f>SUM(C30:C34)</f>
        <v>171214450.59</v>
      </c>
      <c r="D35" s="134">
        <f>SUM(D30:D34)</f>
        <v>4350000</v>
      </c>
      <c r="E35" s="135">
        <f>SUM(E30:E34)</f>
        <v>402511930.07000005</v>
      </c>
      <c r="F35" s="136">
        <f>SUM(F30:F34)</f>
        <v>4971336.0600000005</v>
      </c>
    </row>
    <row r="36" spans="1:6" x14ac:dyDescent="0.25">
      <c r="A36" s="19" t="s">
        <v>45</v>
      </c>
      <c r="B36" s="7" t="s">
        <v>46</v>
      </c>
      <c r="C36" s="129"/>
      <c r="D36" s="137"/>
      <c r="E36" s="131"/>
      <c r="F36" s="120"/>
    </row>
    <row r="37" spans="1:6" x14ac:dyDescent="0.25">
      <c r="A37" s="23" t="s">
        <v>47</v>
      </c>
      <c r="B37" s="24" t="s">
        <v>48</v>
      </c>
      <c r="C37" s="110">
        <v>0</v>
      </c>
      <c r="D37" s="111">
        <v>0</v>
      </c>
      <c r="E37" s="112">
        <v>0</v>
      </c>
      <c r="F37" s="113">
        <v>0</v>
      </c>
    </row>
    <row r="38" spans="1:6" x14ac:dyDescent="0.25">
      <c r="A38" s="23" t="s">
        <v>49</v>
      </c>
      <c r="B38" s="24" t="s">
        <v>50</v>
      </c>
      <c r="C38" s="110">
        <v>732399615.37999988</v>
      </c>
      <c r="D38" s="111">
        <v>10375634.15</v>
      </c>
      <c r="E38" s="112">
        <v>6911959879.6200008</v>
      </c>
      <c r="F38" s="113">
        <v>62867097.700000003</v>
      </c>
    </row>
    <row r="39" spans="1:6" x14ac:dyDescent="0.25">
      <c r="A39" s="23" t="s">
        <v>51</v>
      </c>
      <c r="B39" s="24" t="s">
        <v>52</v>
      </c>
      <c r="C39" s="110">
        <v>4368704.3900000006</v>
      </c>
      <c r="D39" s="111">
        <v>4000000</v>
      </c>
      <c r="E39" s="112">
        <v>302989019.48000002</v>
      </c>
      <c r="F39" s="113">
        <v>277716775.93000001</v>
      </c>
    </row>
    <row r="40" spans="1:6" ht="19.2" x14ac:dyDescent="0.25">
      <c r="A40" s="23" t="s">
        <v>53</v>
      </c>
      <c r="B40" s="24" t="s">
        <v>54</v>
      </c>
      <c r="C40" s="110">
        <v>8000000</v>
      </c>
      <c r="D40" s="111">
        <v>0</v>
      </c>
      <c r="E40" s="112">
        <v>10276726.890000001</v>
      </c>
      <c r="F40" s="113">
        <v>0</v>
      </c>
    </row>
    <row r="41" spans="1:6" x14ac:dyDescent="0.25">
      <c r="A41" s="32" t="s">
        <v>55</v>
      </c>
      <c r="B41" s="24" t="s">
        <v>56</v>
      </c>
      <c r="C41" s="110">
        <v>1000000</v>
      </c>
      <c r="D41" s="111">
        <v>0</v>
      </c>
      <c r="E41" s="112">
        <v>2518070.35</v>
      </c>
      <c r="F41" s="113">
        <v>0</v>
      </c>
    </row>
    <row r="42" spans="1:6" s="31" customFormat="1" ht="10.199999999999999" thickBot="1" x14ac:dyDescent="0.3">
      <c r="A42" s="34" t="s">
        <v>57</v>
      </c>
      <c r="B42" s="28" t="s">
        <v>58</v>
      </c>
      <c r="C42" s="138">
        <f>SUM(C37:C41)</f>
        <v>745768319.76999986</v>
      </c>
      <c r="D42" s="139">
        <f>SUM(D37:D41)</f>
        <v>14375634.15</v>
      </c>
      <c r="E42" s="140">
        <f>SUM(E37:E41)</f>
        <v>7227743696.3400011</v>
      </c>
      <c r="F42" s="141">
        <f>SUM(F37:F41)</f>
        <v>340583873.63</v>
      </c>
    </row>
    <row r="43" spans="1:6" x14ac:dyDescent="0.25">
      <c r="A43" s="19" t="s">
        <v>59</v>
      </c>
      <c r="B43" s="7" t="s">
        <v>60</v>
      </c>
      <c r="C43" s="142"/>
      <c r="D43" s="143"/>
      <c r="E43" s="144"/>
      <c r="F43" s="145"/>
    </row>
    <row r="44" spans="1:6" x14ac:dyDescent="0.25">
      <c r="A44" s="23" t="s">
        <v>61</v>
      </c>
      <c r="B44" s="24" t="s">
        <v>62</v>
      </c>
      <c r="C44" s="110">
        <v>0</v>
      </c>
      <c r="D44" s="111">
        <v>0</v>
      </c>
      <c r="E44" s="112">
        <v>0</v>
      </c>
      <c r="F44" s="113">
        <v>0</v>
      </c>
    </row>
    <row r="45" spans="1:6" x14ac:dyDescent="0.25">
      <c r="A45" s="23" t="s">
        <v>63</v>
      </c>
      <c r="B45" s="24" t="s">
        <v>64</v>
      </c>
      <c r="C45" s="110">
        <v>5274510</v>
      </c>
      <c r="D45" s="111">
        <v>0</v>
      </c>
      <c r="E45" s="112">
        <v>11793406.189999999</v>
      </c>
      <c r="F45" s="113">
        <v>0</v>
      </c>
    </row>
    <row r="46" spans="1:6" x14ac:dyDescent="0.25">
      <c r="A46" s="23" t="s">
        <v>65</v>
      </c>
      <c r="B46" s="24" t="s">
        <v>66</v>
      </c>
      <c r="C46" s="110">
        <v>3850299.25</v>
      </c>
      <c r="D46" s="111">
        <v>0</v>
      </c>
      <c r="E46" s="112">
        <v>10661621.68</v>
      </c>
      <c r="F46" s="113">
        <v>0</v>
      </c>
    </row>
    <row r="47" spans="1:6" ht="19.2" x14ac:dyDescent="0.25">
      <c r="A47" s="32" t="s">
        <v>67</v>
      </c>
      <c r="B47" s="24" t="s">
        <v>68</v>
      </c>
      <c r="C47" s="110">
        <v>1500000000</v>
      </c>
      <c r="D47" s="111">
        <v>0</v>
      </c>
      <c r="E47" s="112">
        <v>1504157463.8699999</v>
      </c>
      <c r="F47" s="113">
        <v>0</v>
      </c>
    </row>
    <row r="48" spans="1:6" s="31" customFormat="1" ht="19.8" thickBot="1" x14ac:dyDescent="0.3">
      <c r="A48" s="34" t="s">
        <v>69</v>
      </c>
      <c r="B48" s="28" t="s">
        <v>70</v>
      </c>
      <c r="C48" s="138">
        <f>SUM(C44:C47)</f>
        <v>1509124809.25</v>
      </c>
      <c r="D48" s="139">
        <f>SUM(D44:D47)</f>
        <v>0</v>
      </c>
      <c r="E48" s="140">
        <f>SUM(E44:E47)</f>
        <v>1526612491.7399998</v>
      </c>
      <c r="F48" s="141">
        <f>SUM(F44:F47)</f>
        <v>0</v>
      </c>
    </row>
    <row r="49" spans="1:6" x14ac:dyDescent="0.25">
      <c r="A49" s="19" t="s">
        <v>71</v>
      </c>
      <c r="B49" s="7" t="s">
        <v>72</v>
      </c>
      <c r="C49" s="142"/>
      <c r="D49" s="143"/>
      <c r="E49" s="144"/>
      <c r="F49" s="145"/>
    </row>
    <row r="50" spans="1:6" x14ac:dyDescent="0.25">
      <c r="A50" s="23" t="s">
        <v>73</v>
      </c>
      <c r="B50" s="24" t="s">
        <v>74</v>
      </c>
      <c r="C50" s="110">
        <v>0</v>
      </c>
      <c r="D50" s="111">
        <v>0</v>
      </c>
      <c r="E50" s="112">
        <v>0</v>
      </c>
      <c r="F50" s="113">
        <v>0</v>
      </c>
    </row>
    <row r="51" spans="1:6" x14ac:dyDescent="0.25">
      <c r="A51" s="23" t="s">
        <v>75</v>
      </c>
      <c r="B51" s="24" t="s">
        <v>76</v>
      </c>
      <c r="C51" s="110">
        <v>0</v>
      </c>
      <c r="D51" s="111">
        <v>0</v>
      </c>
      <c r="E51" s="112">
        <v>0</v>
      </c>
      <c r="F51" s="113">
        <v>0</v>
      </c>
    </row>
    <row r="52" spans="1:6" ht="19.2" x14ac:dyDescent="0.25">
      <c r="A52" s="23" t="s">
        <v>77</v>
      </c>
      <c r="B52" s="24" t="s">
        <v>78</v>
      </c>
      <c r="C52" s="110">
        <v>279087043.43000001</v>
      </c>
      <c r="D52" s="111">
        <v>0</v>
      </c>
      <c r="E52" s="112">
        <v>279087043.43000001</v>
      </c>
      <c r="F52" s="113">
        <v>0</v>
      </c>
    </row>
    <row r="53" spans="1:6" x14ac:dyDescent="0.25">
      <c r="A53" s="23" t="s">
        <v>79</v>
      </c>
      <c r="B53" s="26" t="s">
        <v>80</v>
      </c>
      <c r="C53" s="110">
        <v>0</v>
      </c>
      <c r="D53" s="111">
        <v>0</v>
      </c>
      <c r="E53" s="112">
        <v>0</v>
      </c>
      <c r="F53" s="113">
        <v>0</v>
      </c>
    </row>
    <row r="54" spans="1:6" s="31" customFormat="1" ht="10.199999999999999" thickBot="1" x14ac:dyDescent="0.3">
      <c r="A54" s="35" t="s">
        <v>81</v>
      </c>
      <c r="B54" s="28" t="s">
        <v>82</v>
      </c>
      <c r="C54" s="138">
        <f>SUM(C50:C53)</f>
        <v>279087043.43000001</v>
      </c>
      <c r="D54" s="139">
        <f>SUM(D50:D53)</f>
        <v>0</v>
      </c>
      <c r="E54" s="140">
        <f>SUM(E50:E53)</f>
        <v>279087043.43000001</v>
      </c>
      <c r="F54" s="141">
        <f>SUM(F50:F53)</f>
        <v>0</v>
      </c>
    </row>
    <row r="55" spans="1:6" x14ac:dyDescent="0.25">
      <c r="A55" s="19" t="s">
        <v>83</v>
      </c>
      <c r="B55" s="7" t="s">
        <v>84</v>
      </c>
      <c r="C55" s="20"/>
      <c r="D55" s="127"/>
      <c r="E55" s="107"/>
      <c r="F55" s="18"/>
    </row>
    <row r="56" spans="1:6" x14ac:dyDescent="0.25">
      <c r="A56" s="23" t="s">
        <v>85</v>
      </c>
      <c r="B56" s="24" t="s">
        <v>86</v>
      </c>
      <c r="C56" s="118">
        <v>0</v>
      </c>
      <c r="D56" s="128">
        <v>0</v>
      </c>
      <c r="E56" s="119">
        <v>0</v>
      </c>
      <c r="F56" s="120">
        <v>0</v>
      </c>
    </row>
    <row r="57" spans="1:6" s="31" customFormat="1" ht="19.8" thickBot="1" x14ac:dyDescent="0.3">
      <c r="A57" s="35" t="s">
        <v>87</v>
      </c>
      <c r="B57" s="28" t="s">
        <v>88</v>
      </c>
      <c r="C57" s="133">
        <f>SUM(C56)</f>
        <v>0</v>
      </c>
      <c r="D57" s="134">
        <f>SUM(D56)</f>
        <v>0</v>
      </c>
      <c r="E57" s="135">
        <f>SUM(E56)</f>
        <v>0</v>
      </c>
      <c r="F57" s="136">
        <f>F56</f>
        <v>0</v>
      </c>
    </row>
    <row r="58" spans="1:6" x14ac:dyDescent="0.25">
      <c r="A58" s="19" t="s">
        <v>89</v>
      </c>
      <c r="B58" s="7" t="s">
        <v>90</v>
      </c>
      <c r="C58" s="129"/>
      <c r="D58" s="137"/>
      <c r="E58" s="131"/>
      <c r="F58" s="146"/>
    </row>
    <row r="59" spans="1:6" x14ac:dyDescent="0.25">
      <c r="A59" s="23" t="s">
        <v>91</v>
      </c>
      <c r="B59" s="24" t="s">
        <v>92</v>
      </c>
      <c r="C59" s="118">
        <v>1678410000</v>
      </c>
      <c r="D59" s="128">
        <v>1525230000</v>
      </c>
      <c r="E59" s="119">
        <v>1824027146.5</v>
      </c>
      <c r="F59" s="120">
        <v>1525399202.45</v>
      </c>
    </row>
    <row r="60" spans="1:6" x14ac:dyDescent="0.25">
      <c r="A60" s="23" t="s">
        <v>93</v>
      </c>
      <c r="B60" s="24" t="s">
        <v>94</v>
      </c>
      <c r="C60" s="118">
        <v>35390000</v>
      </c>
      <c r="D60" s="132">
        <v>11300000</v>
      </c>
      <c r="E60" s="119">
        <v>39664459.789999999</v>
      </c>
      <c r="F60" s="120">
        <v>11311196.15</v>
      </c>
    </row>
    <row r="61" spans="1:6" s="31" customFormat="1" ht="19.8" thickBot="1" x14ac:dyDescent="0.3">
      <c r="A61" s="35" t="s">
        <v>95</v>
      </c>
      <c r="B61" s="28" t="s">
        <v>96</v>
      </c>
      <c r="C61" s="133">
        <f>SUM(C59:C60)</f>
        <v>1713800000</v>
      </c>
      <c r="D61" s="134">
        <f>SUM(D59:D60)</f>
        <v>1536530000</v>
      </c>
      <c r="E61" s="135">
        <f>SUM(E59:E60)</f>
        <v>1863691606.29</v>
      </c>
      <c r="F61" s="136">
        <f>SUM(F59:F60)</f>
        <v>1536710398.6000001</v>
      </c>
    </row>
    <row r="62" spans="1:6" s="31" customFormat="1" ht="9.75" customHeight="1" thickBot="1" x14ac:dyDescent="0.3">
      <c r="A62" s="168" t="s">
        <v>97</v>
      </c>
      <c r="B62" s="168"/>
      <c r="C62" s="147">
        <f>C21+C28+C35+C42+C48+C54+C57+C61</f>
        <v>14619401599.870001</v>
      </c>
      <c r="D62" s="148">
        <f>D21+D28+D35+D42+D48+D54+D57+D61</f>
        <v>9846045825.8199997</v>
      </c>
      <c r="E62" s="149">
        <f>E21+E28+E35+E42+E48+E54+E57+E61</f>
        <v>26066451956.93</v>
      </c>
      <c r="F62" s="136">
        <f>F21+F28+F35+F42+F48+F54+F57+F61</f>
        <v>12533506183.119997</v>
      </c>
    </row>
    <row r="63" spans="1:6" s="31" customFormat="1" ht="9.75" customHeight="1" thickBot="1" x14ac:dyDescent="0.3">
      <c r="A63" s="168" t="s">
        <v>98</v>
      </c>
      <c r="B63" s="168"/>
      <c r="C63" s="147">
        <f>C62+C10+C11+C12</f>
        <v>15155255160.300001</v>
      </c>
      <c r="D63" s="148">
        <f>D62+D10+D11+D12</f>
        <v>9846045825.8199997</v>
      </c>
      <c r="E63" s="149">
        <f>E62+E13</f>
        <v>28378251056.93</v>
      </c>
      <c r="F63" s="136">
        <f>F62+F13</f>
        <v>12697205501.329996</v>
      </c>
    </row>
  </sheetData>
  <sheetProtection selectLockedCells="1" selectUnlockedCells="1"/>
  <mergeCells count="6">
    <mergeCell ref="A63:B63"/>
    <mergeCell ref="A8:A9"/>
    <mergeCell ref="B8:B9"/>
    <mergeCell ref="C8:D8"/>
    <mergeCell ref="E8:F8"/>
    <mergeCell ref="A62:B6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I63"/>
  <sheetViews>
    <sheetView showGridLines="0" zoomScale="120" zoomScaleNormal="120" workbookViewId="0">
      <selection activeCell="E66" sqref="E66"/>
    </sheetView>
  </sheetViews>
  <sheetFormatPr defaultColWidth="9.109375" defaultRowHeight="9.6" x14ac:dyDescent="0.25"/>
  <cols>
    <col min="1" max="1" width="10.88671875" style="37" customWidth="1"/>
    <col min="2" max="2" width="36" style="37" customWidth="1"/>
    <col min="3" max="3" width="14.5546875" style="2" customWidth="1"/>
    <col min="4" max="4" width="14" style="2" customWidth="1"/>
    <col min="5" max="5" width="11.5546875" style="2" customWidth="1"/>
    <col min="6" max="6" width="9.88671875" style="2" customWidth="1"/>
    <col min="7" max="16384" width="9.109375" style="37"/>
  </cols>
  <sheetData>
    <row r="8" spans="1:9" s="38" customFormat="1" ht="24.75" customHeight="1" x14ac:dyDescent="0.25">
      <c r="A8" s="174" t="s">
        <v>0</v>
      </c>
      <c r="B8" s="170" t="s">
        <v>1</v>
      </c>
      <c r="C8" s="171" t="s">
        <v>2</v>
      </c>
      <c r="D8" s="171"/>
      <c r="E8" s="172" t="s">
        <v>3</v>
      </c>
      <c r="F8" s="172"/>
      <c r="I8"/>
    </row>
    <row r="9" spans="1:9" s="38" customFormat="1" ht="33" customHeight="1" x14ac:dyDescent="0.25">
      <c r="A9" s="174"/>
      <c r="B9" s="170"/>
      <c r="C9" s="4"/>
      <c r="D9" s="4" t="s">
        <v>5</v>
      </c>
      <c r="E9" s="4"/>
      <c r="F9" s="5" t="s">
        <v>5</v>
      </c>
    </row>
    <row r="10" spans="1:9" x14ac:dyDescent="0.25">
      <c r="A10" s="39"/>
      <c r="B10" s="40" t="s">
        <v>6</v>
      </c>
      <c r="C10" s="106">
        <v>1373937.77</v>
      </c>
      <c r="D10" s="129"/>
      <c r="E10" s="9"/>
      <c r="F10" s="10"/>
    </row>
    <row r="11" spans="1:9" ht="19.2" x14ac:dyDescent="0.25">
      <c r="A11" s="41"/>
      <c r="B11" s="42" t="s">
        <v>7</v>
      </c>
      <c r="C11" s="106">
        <v>6608671.3600000003</v>
      </c>
      <c r="D11" s="150"/>
      <c r="E11" s="13"/>
      <c r="F11" s="14"/>
    </row>
    <row r="12" spans="1:9" x14ac:dyDescent="0.25">
      <c r="A12" s="41"/>
      <c r="B12" s="42" t="s">
        <v>8</v>
      </c>
      <c r="C12" s="106">
        <v>498107486.95999998</v>
      </c>
      <c r="D12" s="150"/>
      <c r="E12" s="13"/>
      <c r="F12" s="14"/>
    </row>
    <row r="13" spans="1:9" x14ac:dyDescent="0.25">
      <c r="A13" s="43"/>
      <c r="B13" s="44" t="s">
        <v>116</v>
      </c>
      <c r="C13" s="151"/>
      <c r="D13" s="152"/>
      <c r="E13" s="45"/>
      <c r="F13" s="46"/>
    </row>
    <row r="14" spans="1:9" ht="19.2" x14ac:dyDescent="0.25">
      <c r="A14" s="47" t="s">
        <v>99</v>
      </c>
      <c r="B14" s="40" t="s">
        <v>10</v>
      </c>
      <c r="C14" s="153"/>
      <c r="D14" s="129"/>
      <c r="E14" s="48"/>
      <c r="F14" s="22"/>
    </row>
    <row r="15" spans="1:9" x14ac:dyDescent="0.25">
      <c r="A15" s="49">
        <v>10101</v>
      </c>
      <c r="B15" s="50" t="s">
        <v>11</v>
      </c>
      <c r="C15" s="106">
        <v>744635430</v>
      </c>
      <c r="D15" s="150">
        <v>0</v>
      </c>
      <c r="E15" s="51"/>
      <c r="F15" s="18"/>
    </row>
    <row r="16" spans="1:9" x14ac:dyDescent="0.25">
      <c r="A16" s="49">
        <v>10102</v>
      </c>
      <c r="B16" s="50" t="s">
        <v>12</v>
      </c>
      <c r="C16" s="106">
        <v>5592226896</v>
      </c>
      <c r="D16" s="118">
        <v>5592226896</v>
      </c>
      <c r="E16" s="51"/>
      <c r="F16" s="18"/>
    </row>
    <row r="17" spans="1:6" ht="19.2" x14ac:dyDescent="0.25">
      <c r="A17" s="23">
        <v>10103</v>
      </c>
      <c r="B17" s="24" t="s">
        <v>13</v>
      </c>
      <c r="C17" s="105">
        <v>0</v>
      </c>
      <c r="D17" s="118">
        <v>0</v>
      </c>
      <c r="E17" s="51"/>
      <c r="F17" s="18"/>
    </row>
    <row r="18" spans="1:6" x14ac:dyDescent="0.25">
      <c r="A18" s="49">
        <v>10104</v>
      </c>
      <c r="B18" s="50" t="s">
        <v>14</v>
      </c>
      <c r="C18" s="106">
        <v>401843012.38999999</v>
      </c>
      <c r="D18" s="118">
        <v>0</v>
      </c>
      <c r="E18" s="51"/>
      <c r="F18" s="18"/>
    </row>
    <row r="19" spans="1:6" x14ac:dyDescent="0.25">
      <c r="A19" s="49">
        <v>10301</v>
      </c>
      <c r="B19" s="50" t="s">
        <v>15</v>
      </c>
      <c r="C19" s="106">
        <v>383727476.01999998</v>
      </c>
      <c r="D19" s="118">
        <v>0</v>
      </c>
      <c r="E19" s="51"/>
      <c r="F19" s="18"/>
    </row>
    <row r="20" spans="1:6" ht="19.2" x14ac:dyDescent="0.25">
      <c r="A20" s="23">
        <v>10302</v>
      </c>
      <c r="B20" s="26" t="s">
        <v>16</v>
      </c>
      <c r="C20" s="106">
        <v>0</v>
      </c>
      <c r="D20" s="118">
        <v>0</v>
      </c>
      <c r="E20" s="51"/>
      <c r="F20" s="18"/>
    </row>
    <row r="21" spans="1:6" ht="19.2" x14ac:dyDescent="0.25">
      <c r="A21" s="52">
        <v>10000</v>
      </c>
      <c r="B21" s="53" t="s">
        <v>100</v>
      </c>
      <c r="C21" s="133">
        <f>SUM(C15:C20)</f>
        <v>7122432814.4099998</v>
      </c>
      <c r="D21" s="133">
        <f>SUM(D15:D20)</f>
        <v>5592226896</v>
      </c>
      <c r="E21" s="54"/>
      <c r="F21" s="55"/>
    </row>
    <row r="22" spans="1:6" x14ac:dyDescent="0.25">
      <c r="A22" s="47" t="s">
        <v>101</v>
      </c>
      <c r="B22" s="40" t="s">
        <v>19</v>
      </c>
      <c r="C22" s="153"/>
      <c r="D22" s="129"/>
      <c r="E22" s="48"/>
      <c r="F22" s="22"/>
    </row>
    <row r="23" spans="1:6" ht="19.2" x14ac:dyDescent="0.25">
      <c r="A23" s="49" t="s">
        <v>20</v>
      </c>
      <c r="B23" s="50" t="s">
        <v>21</v>
      </c>
      <c r="C23" s="106">
        <v>2750199785.5100002</v>
      </c>
      <c r="D23" s="118">
        <v>2542616779.9200001</v>
      </c>
      <c r="E23" s="51"/>
      <c r="F23" s="18"/>
    </row>
    <row r="24" spans="1:6" x14ac:dyDescent="0.25">
      <c r="A24" s="49" t="s">
        <v>22</v>
      </c>
      <c r="B24" s="50" t="s">
        <v>23</v>
      </c>
      <c r="C24" s="106">
        <v>0</v>
      </c>
      <c r="D24" s="118">
        <v>0</v>
      </c>
      <c r="E24" s="51"/>
      <c r="F24" s="18"/>
    </row>
    <row r="25" spans="1:6" x14ac:dyDescent="0.25">
      <c r="A25" s="49" t="s">
        <v>24</v>
      </c>
      <c r="B25" s="50" t="s">
        <v>25</v>
      </c>
      <c r="C25" s="106">
        <v>140000000</v>
      </c>
      <c r="D25" s="118">
        <v>140000000</v>
      </c>
      <c r="E25" s="51"/>
      <c r="F25" s="18"/>
    </row>
    <row r="26" spans="1:6" ht="19.2" x14ac:dyDescent="0.25">
      <c r="A26" s="49" t="s">
        <v>26</v>
      </c>
      <c r="B26" s="50" t="s">
        <v>27</v>
      </c>
      <c r="C26" s="106">
        <v>0</v>
      </c>
      <c r="D26" s="118">
        <v>0</v>
      </c>
      <c r="E26" s="51"/>
      <c r="F26" s="18"/>
    </row>
    <row r="27" spans="1:6" ht="19.2" x14ac:dyDescent="0.25">
      <c r="A27" s="49" t="s">
        <v>28</v>
      </c>
      <c r="B27" s="50" t="s">
        <v>29</v>
      </c>
      <c r="C27" s="106">
        <v>8802657.5600000005</v>
      </c>
      <c r="D27" s="118">
        <v>0</v>
      </c>
      <c r="E27" s="51"/>
      <c r="F27" s="18"/>
    </row>
    <row r="28" spans="1:6" x14ac:dyDescent="0.25">
      <c r="A28" s="52">
        <v>20000</v>
      </c>
      <c r="B28" s="53" t="s">
        <v>102</v>
      </c>
      <c r="C28" s="133">
        <f>SUM(C23:C27)</f>
        <v>2899002443.0700002</v>
      </c>
      <c r="D28" s="133">
        <f>SUM(D23:D27)</f>
        <v>2682616779.9200001</v>
      </c>
      <c r="E28" s="54"/>
      <c r="F28" s="55"/>
    </row>
    <row r="29" spans="1:6" x14ac:dyDescent="0.25">
      <c r="A29" s="56" t="s">
        <v>103</v>
      </c>
      <c r="B29" s="42" t="s">
        <v>32</v>
      </c>
      <c r="C29" s="153"/>
      <c r="D29" s="129"/>
      <c r="E29" s="51"/>
      <c r="F29" s="18"/>
    </row>
    <row r="30" spans="1:6" ht="19.2" x14ac:dyDescent="0.25">
      <c r="A30" s="49" t="s">
        <v>33</v>
      </c>
      <c r="B30" s="50" t="s">
        <v>34</v>
      </c>
      <c r="C30" s="106">
        <v>6466000</v>
      </c>
      <c r="D30" s="118">
        <v>0</v>
      </c>
      <c r="E30" s="51"/>
      <c r="F30" s="18"/>
    </row>
    <row r="31" spans="1:6" ht="19.2" x14ac:dyDescent="0.25">
      <c r="A31" s="49" t="s">
        <v>35</v>
      </c>
      <c r="B31" s="50" t="s">
        <v>36</v>
      </c>
      <c r="C31" s="106">
        <v>4648000</v>
      </c>
      <c r="D31" s="118">
        <v>1600000</v>
      </c>
      <c r="E31" s="51"/>
      <c r="F31" s="18"/>
    </row>
    <row r="32" spans="1:6" x14ac:dyDescent="0.25">
      <c r="A32" s="49" t="s">
        <v>37</v>
      </c>
      <c r="B32" s="50" t="s">
        <v>38</v>
      </c>
      <c r="C32" s="106">
        <v>2004000</v>
      </c>
      <c r="D32" s="118">
        <v>0</v>
      </c>
      <c r="E32" s="51"/>
      <c r="F32" s="18"/>
    </row>
    <row r="33" spans="1:6" x14ac:dyDescent="0.25">
      <c r="A33" s="49" t="s">
        <v>39</v>
      </c>
      <c r="B33" s="50" t="s">
        <v>40</v>
      </c>
      <c r="C33" s="106">
        <v>0</v>
      </c>
      <c r="D33" s="118">
        <v>0</v>
      </c>
      <c r="E33" s="51"/>
      <c r="F33" s="18"/>
    </row>
    <row r="34" spans="1:6" x14ac:dyDescent="0.25">
      <c r="A34" s="49" t="s">
        <v>41</v>
      </c>
      <c r="B34" s="50" t="s">
        <v>42</v>
      </c>
      <c r="C34" s="106">
        <v>156561646.50999999</v>
      </c>
      <c r="D34" s="118">
        <v>2750000</v>
      </c>
      <c r="E34" s="51"/>
      <c r="F34" s="18"/>
    </row>
    <row r="35" spans="1:6" x14ac:dyDescent="0.25">
      <c r="A35" s="57" t="s">
        <v>43</v>
      </c>
      <c r="B35" s="53" t="s">
        <v>104</v>
      </c>
      <c r="C35" s="133">
        <f>SUM(C30:C34)</f>
        <v>169679646.50999999</v>
      </c>
      <c r="D35" s="133">
        <f>SUM(D30:D34)</f>
        <v>4350000</v>
      </c>
      <c r="E35" s="54"/>
      <c r="F35" s="55"/>
    </row>
    <row r="36" spans="1:6" x14ac:dyDescent="0.25">
      <c r="A36" s="47" t="s">
        <v>105</v>
      </c>
      <c r="B36" s="40" t="s">
        <v>46</v>
      </c>
      <c r="C36" s="153"/>
      <c r="D36" s="129"/>
      <c r="E36" s="48"/>
      <c r="F36" s="22"/>
    </row>
    <row r="37" spans="1:6" x14ac:dyDescent="0.25">
      <c r="A37" s="23" t="s">
        <v>47</v>
      </c>
      <c r="B37" s="24" t="s">
        <v>48</v>
      </c>
      <c r="C37" s="106">
        <v>0</v>
      </c>
      <c r="D37" s="118">
        <v>0</v>
      </c>
      <c r="E37" s="51"/>
      <c r="F37" s="18"/>
    </row>
    <row r="38" spans="1:6" x14ac:dyDescent="0.25">
      <c r="A38" s="49" t="s">
        <v>49</v>
      </c>
      <c r="B38" s="50" t="s">
        <v>50</v>
      </c>
      <c r="C38" s="106">
        <v>433979995.32999992</v>
      </c>
      <c r="D38" s="118">
        <v>8069937.6699999999</v>
      </c>
      <c r="E38" s="51"/>
      <c r="F38" s="18"/>
    </row>
    <row r="39" spans="1:6" x14ac:dyDescent="0.25">
      <c r="A39" s="49" t="s">
        <v>51</v>
      </c>
      <c r="B39" s="50" t="s">
        <v>52</v>
      </c>
      <c r="C39" s="106">
        <v>4000000</v>
      </c>
      <c r="D39" s="118">
        <v>4000000</v>
      </c>
      <c r="E39" s="51"/>
      <c r="F39" s="18"/>
    </row>
    <row r="40" spans="1:6" ht="19.2" x14ac:dyDescent="0.25">
      <c r="A40" s="49" t="s">
        <v>53</v>
      </c>
      <c r="B40" s="50" t="s">
        <v>54</v>
      </c>
      <c r="C40" s="106">
        <v>5300000</v>
      </c>
      <c r="D40" s="118">
        <v>0</v>
      </c>
      <c r="E40" s="51"/>
      <c r="F40" s="18"/>
    </row>
    <row r="41" spans="1:6" x14ac:dyDescent="0.25">
      <c r="A41" s="49" t="s">
        <v>55</v>
      </c>
      <c r="B41" s="50" t="s">
        <v>56</v>
      </c>
      <c r="C41" s="106">
        <v>1000000</v>
      </c>
      <c r="D41" s="118">
        <v>0</v>
      </c>
      <c r="E41" s="51"/>
      <c r="F41" s="18"/>
    </row>
    <row r="42" spans="1:6" x14ac:dyDescent="0.25">
      <c r="A42" s="57" t="s">
        <v>57</v>
      </c>
      <c r="B42" s="53" t="s">
        <v>106</v>
      </c>
      <c r="C42" s="133">
        <f>SUM(C37:C41)</f>
        <v>444279995.32999992</v>
      </c>
      <c r="D42" s="133">
        <f>SUM(D37:D41)</f>
        <v>12069937.67</v>
      </c>
      <c r="E42" s="54"/>
      <c r="F42" s="55"/>
    </row>
    <row r="43" spans="1:6" x14ac:dyDescent="0.25">
      <c r="A43" s="56" t="s">
        <v>107</v>
      </c>
      <c r="B43" s="42" t="s">
        <v>60</v>
      </c>
      <c r="C43" s="153"/>
      <c r="D43" s="129"/>
      <c r="E43" s="51"/>
      <c r="F43" s="18"/>
    </row>
    <row r="44" spans="1:6" x14ac:dyDescent="0.25">
      <c r="A44" s="49" t="s">
        <v>61</v>
      </c>
      <c r="B44" s="50" t="s">
        <v>62</v>
      </c>
      <c r="C44" s="106">
        <v>0</v>
      </c>
      <c r="D44" s="118">
        <v>0</v>
      </c>
      <c r="E44" s="51"/>
      <c r="F44" s="18"/>
    </row>
    <row r="45" spans="1:6" x14ac:dyDescent="0.25">
      <c r="A45" s="49" t="s">
        <v>63</v>
      </c>
      <c r="B45" s="50" t="s">
        <v>64</v>
      </c>
      <c r="C45" s="106">
        <v>3250000</v>
      </c>
      <c r="D45" s="118">
        <v>0</v>
      </c>
      <c r="E45" s="51"/>
      <c r="F45" s="18"/>
    </row>
    <row r="46" spans="1:6" x14ac:dyDescent="0.25">
      <c r="A46" s="49" t="s">
        <v>65</v>
      </c>
      <c r="B46" s="50" t="s">
        <v>66</v>
      </c>
      <c r="C46" s="106">
        <v>3850499.55</v>
      </c>
      <c r="D46" s="118">
        <v>0</v>
      </c>
      <c r="E46" s="51"/>
      <c r="F46" s="18"/>
    </row>
    <row r="47" spans="1:6" x14ac:dyDescent="0.25">
      <c r="A47" s="49" t="s">
        <v>67</v>
      </c>
      <c r="B47" s="50" t="s">
        <v>68</v>
      </c>
      <c r="C47" s="106">
        <v>1500000000</v>
      </c>
      <c r="D47" s="118">
        <v>0</v>
      </c>
      <c r="E47" s="51"/>
      <c r="F47" s="18"/>
    </row>
    <row r="48" spans="1:6" ht="19.2" x14ac:dyDescent="0.25">
      <c r="A48" s="57" t="s">
        <v>69</v>
      </c>
      <c r="B48" s="53" t="s">
        <v>108</v>
      </c>
      <c r="C48" s="133">
        <f>SUM(C44:C47)</f>
        <v>1507100499.55</v>
      </c>
      <c r="D48" s="133">
        <f>SUM(D44:D47)</f>
        <v>0</v>
      </c>
      <c r="E48" s="54"/>
      <c r="F48" s="55"/>
    </row>
    <row r="49" spans="1:6" x14ac:dyDescent="0.25">
      <c r="A49" s="47" t="s">
        <v>109</v>
      </c>
      <c r="B49" s="40" t="s">
        <v>72</v>
      </c>
      <c r="C49" s="153"/>
      <c r="D49" s="129"/>
      <c r="E49" s="48"/>
      <c r="F49" s="22"/>
    </row>
    <row r="50" spans="1:6" x14ac:dyDescent="0.25">
      <c r="A50" s="23" t="s">
        <v>73</v>
      </c>
      <c r="B50" s="24" t="s">
        <v>74</v>
      </c>
      <c r="C50" s="106">
        <v>0</v>
      </c>
      <c r="D50" s="118">
        <v>0</v>
      </c>
      <c r="E50" s="51"/>
      <c r="F50" s="58"/>
    </row>
    <row r="51" spans="1:6" x14ac:dyDescent="0.25">
      <c r="A51" s="49" t="s">
        <v>75</v>
      </c>
      <c r="B51" s="50" t="s">
        <v>76</v>
      </c>
      <c r="C51" s="106">
        <v>0</v>
      </c>
      <c r="D51" s="118">
        <v>0</v>
      </c>
      <c r="E51" s="51"/>
      <c r="F51" s="18"/>
    </row>
    <row r="52" spans="1:6" ht="19.2" x14ac:dyDescent="0.25">
      <c r="A52" s="49" t="s">
        <v>77</v>
      </c>
      <c r="B52" s="50" t="s">
        <v>78</v>
      </c>
      <c r="C52" s="106">
        <v>0</v>
      </c>
      <c r="D52" s="118">
        <v>0</v>
      </c>
      <c r="E52" s="51"/>
      <c r="F52" s="18"/>
    </row>
    <row r="53" spans="1:6" x14ac:dyDescent="0.25">
      <c r="A53" s="23" t="s">
        <v>79</v>
      </c>
      <c r="B53" s="26" t="s">
        <v>80</v>
      </c>
      <c r="C53" s="106">
        <v>0</v>
      </c>
      <c r="D53" s="118">
        <v>0</v>
      </c>
      <c r="E53" s="51"/>
      <c r="F53" s="58"/>
    </row>
    <row r="54" spans="1:6" x14ac:dyDescent="0.25">
      <c r="A54" s="57" t="s">
        <v>81</v>
      </c>
      <c r="B54" s="53" t="s">
        <v>110</v>
      </c>
      <c r="C54" s="133">
        <f>SUM(C50:C53)</f>
        <v>0</v>
      </c>
      <c r="D54" s="133">
        <f>SUM(D50:D53)</f>
        <v>0</v>
      </c>
      <c r="E54" s="54"/>
      <c r="F54" s="55"/>
    </row>
    <row r="55" spans="1:6" x14ac:dyDescent="0.25">
      <c r="A55" s="56" t="s">
        <v>111</v>
      </c>
      <c r="B55" s="42" t="s">
        <v>84</v>
      </c>
      <c r="C55" s="153"/>
      <c r="D55" s="129"/>
      <c r="E55" s="51"/>
      <c r="F55" s="18"/>
    </row>
    <row r="56" spans="1:6" x14ac:dyDescent="0.25">
      <c r="A56" s="49" t="s">
        <v>85</v>
      </c>
      <c r="B56" s="50" t="s">
        <v>86</v>
      </c>
      <c r="C56" s="106">
        <v>0</v>
      </c>
      <c r="D56" s="118">
        <v>0</v>
      </c>
      <c r="E56" s="51"/>
      <c r="F56" s="18"/>
    </row>
    <row r="57" spans="1:6" ht="19.2" x14ac:dyDescent="0.25">
      <c r="A57" s="57" t="s">
        <v>87</v>
      </c>
      <c r="B57" s="53" t="s">
        <v>112</v>
      </c>
      <c r="C57" s="154">
        <f>SUM(C56)</f>
        <v>0</v>
      </c>
      <c r="D57" s="133">
        <f>SUM(D56)</f>
        <v>0</v>
      </c>
      <c r="E57" s="54"/>
      <c r="F57" s="55"/>
    </row>
    <row r="58" spans="1:6" x14ac:dyDescent="0.25">
      <c r="A58" s="47" t="s">
        <v>113</v>
      </c>
      <c r="B58" s="40" t="s">
        <v>90</v>
      </c>
      <c r="C58" s="153"/>
      <c r="D58" s="129"/>
      <c r="E58" s="48"/>
      <c r="F58" s="22"/>
    </row>
    <row r="59" spans="1:6" x14ac:dyDescent="0.25">
      <c r="A59" s="49" t="s">
        <v>91</v>
      </c>
      <c r="B59" s="50" t="s">
        <v>92</v>
      </c>
      <c r="C59" s="106">
        <v>1678410000</v>
      </c>
      <c r="D59" s="118">
        <v>1525230000</v>
      </c>
      <c r="E59" s="51"/>
      <c r="F59" s="18"/>
    </row>
    <row r="60" spans="1:6" x14ac:dyDescent="0.25">
      <c r="A60" s="49" t="s">
        <v>93</v>
      </c>
      <c r="B60" s="50" t="s">
        <v>94</v>
      </c>
      <c r="C60" s="106">
        <v>35390000</v>
      </c>
      <c r="D60" s="118">
        <v>11300000</v>
      </c>
      <c r="E60" s="51"/>
      <c r="F60" s="18"/>
    </row>
    <row r="61" spans="1:6" ht="19.2" x14ac:dyDescent="0.25">
      <c r="A61" s="57" t="s">
        <v>95</v>
      </c>
      <c r="B61" s="53" t="s">
        <v>114</v>
      </c>
      <c r="C61" s="133">
        <f>SUM(C59:C60)</f>
        <v>1713800000</v>
      </c>
      <c r="D61" s="133">
        <f>SUM(D59:D60)</f>
        <v>1536530000</v>
      </c>
      <c r="E61" s="54"/>
      <c r="F61" s="55"/>
    </row>
    <row r="62" spans="1:6" s="61" customFormat="1" ht="18.75" customHeight="1" x14ac:dyDescent="0.25">
      <c r="A62" s="173" t="s">
        <v>97</v>
      </c>
      <c r="B62" s="173"/>
      <c r="C62" s="155">
        <f>C21+C28+C35+C42+C48+C54+C57+C61</f>
        <v>13856295398.869999</v>
      </c>
      <c r="D62" s="156">
        <f>D21+D28+D35+D42+D48+D54+D57+D61</f>
        <v>9827793613.5900002</v>
      </c>
      <c r="E62" s="60"/>
      <c r="F62" s="55"/>
    </row>
    <row r="63" spans="1:6" s="61" customFormat="1" ht="9.75" customHeight="1" x14ac:dyDescent="0.25">
      <c r="A63" s="173" t="s">
        <v>98</v>
      </c>
      <c r="B63" s="173"/>
      <c r="C63" s="36">
        <f>C62+C10+C11+C12</f>
        <v>14362385494.959999</v>
      </c>
      <c r="D63" s="59">
        <f>D62+D10+D11+D12</f>
        <v>9827793613.5900002</v>
      </c>
      <c r="E63" s="36"/>
      <c r="F63" s="55"/>
    </row>
  </sheetData>
  <sheetProtection selectLockedCells="1" selectUnlockedCells="1"/>
  <mergeCells count="6">
    <mergeCell ref="A63:B63"/>
    <mergeCell ref="A8:A9"/>
    <mergeCell ref="B8:B9"/>
    <mergeCell ref="C8:D8"/>
    <mergeCell ref="E8:F8"/>
    <mergeCell ref="A62:B62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8:F63"/>
  <sheetViews>
    <sheetView showGridLines="0" topLeftCell="A37" zoomScale="110" zoomScaleNormal="110" workbookViewId="0">
      <selection activeCell="C62" sqref="C62"/>
    </sheetView>
  </sheetViews>
  <sheetFormatPr defaultColWidth="9.109375" defaultRowHeight="9.6" x14ac:dyDescent="0.25"/>
  <cols>
    <col min="1" max="1" width="11" style="62" customWidth="1"/>
    <col min="2" max="2" width="37.109375" style="37" customWidth="1"/>
    <col min="3" max="3" width="14.88671875" style="63" customWidth="1"/>
    <col min="4" max="4" width="14.5546875" style="63" customWidth="1"/>
    <col min="5" max="5" width="11.33203125" style="63" customWidth="1"/>
    <col min="6" max="6" width="14.44140625" style="63" customWidth="1"/>
    <col min="7" max="16384" width="9.109375" style="62"/>
  </cols>
  <sheetData>
    <row r="8" spans="1:6" ht="19.5" customHeight="1" x14ac:dyDescent="0.25">
      <c r="A8" s="174" t="s">
        <v>0</v>
      </c>
      <c r="B8" s="176" t="s">
        <v>1</v>
      </c>
      <c r="C8" s="177" t="s">
        <v>2</v>
      </c>
      <c r="D8" s="177"/>
      <c r="E8" s="178" t="s">
        <v>3</v>
      </c>
      <c r="F8" s="178"/>
    </row>
    <row r="9" spans="1:6" ht="27" customHeight="1" thickBot="1" x14ac:dyDescent="0.3">
      <c r="A9" s="174"/>
      <c r="B9" s="176"/>
      <c r="C9" s="64"/>
      <c r="D9" s="65" t="s">
        <v>5</v>
      </c>
      <c r="E9" s="64"/>
      <c r="F9" s="66" t="s">
        <v>5</v>
      </c>
    </row>
    <row r="10" spans="1:6" x14ac:dyDescent="0.25">
      <c r="A10" s="67"/>
      <c r="B10" s="40" t="s">
        <v>6</v>
      </c>
      <c r="C10" s="17">
        <v>59576.85</v>
      </c>
      <c r="D10" s="20"/>
      <c r="E10" s="68"/>
      <c r="F10" s="69"/>
    </row>
    <row r="11" spans="1:6" ht="19.2" x14ac:dyDescent="0.25">
      <c r="A11" s="70"/>
      <c r="B11" s="42" t="s">
        <v>7</v>
      </c>
      <c r="C11" s="106">
        <v>0</v>
      </c>
      <c r="D11" s="25"/>
      <c r="E11" s="71"/>
      <c r="F11" s="72"/>
    </row>
    <row r="12" spans="1:6" x14ac:dyDescent="0.25">
      <c r="A12" s="70"/>
      <c r="B12" s="42" t="s">
        <v>8</v>
      </c>
      <c r="C12" s="17">
        <v>481279255.04000002</v>
      </c>
      <c r="D12" s="25"/>
      <c r="E12" s="71"/>
      <c r="F12" s="72"/>
    </row>
    <row r="13" spans="1:6" x14ac:dyDescent="0.25">
      <c r="A13" s="73"/>
      <c r="B13" s="44" t="s">
        <v>117</v>
      </c>
      <c r="C13" s="16"/>
      <c r="D13" s="15"/>
      <c r="E13" s="74"/>
      <c r="F13" s="75"/>
    </row>
    <row r="14" spans="1:6" ht="19.2" x14ac:dyDescent="0.25">
      <c r="A14" s="76" t="s">
        <v>99</v>
      </c>
      <c r="B14" s="40" t="s">
        <v>10</v>
      </c>
      <c r="C14" s="21"/>
      <c r="D14" s="20"/>
      <c r="E14" s="77"/>
      <c r="F14" s="78"/>
    </row>
    <row r="15" spans="1:6" x14ac:dyDescent="0.25">
      <c r="A15" s="79">
        <v>10101</v>
      </c>
      <c r="B15" s="50" t="s">
        <v>11</v>
      </c>
      <c r="C15" s="157">
        <v>744635430</v>
      </c>
      <c r="D15" s="110">
        <v>0</v>
      </c>
      <c r="E15" s="80"/>
      <c r="F15" s="81"/>
    </row>
    <row r="16" spans="1:6" x14ac:dyDescent="0.25">
      <c r="A16" s="79">
        <v>10102</v>
      </c>
      <c r="B16" s="50" t="s">
        <v>12</v>
      </c>
      <c r="C16" s="157">
        <v>5592226896</v>
      </c>
      <c r="D16" s="110">
        <v>5592226896</v>
      </c>
      <c r="E16" s="80"/>
      <c r="F16" s="81"/>
    </row>
    <row r="17" spans="1:6" x14ac:dyDescent="0.25">
      <c r="A17" s="82">
        <v>10103</v>
      </c>
      <c r="B17" s="24" t="s">
        <v>13</v>
      </c>
      <c r="C17" s="157">
        <v>0</v>
      </c>
      <c r="D17" s="110">
        <v>0</v>
      </c>
      <c r="E17" s="80"/>
      <c r="F17" s="81"/>
    </row>
    <row r="18" spans="1:6" x14ac:dyDescent="0.25">
      <c r="A18" s="79">
        <v>10104</v>
      </c>
      <c r="B18" s="50" t="s">
        <v>14</v>
      </c>
      <c r="C18" s="157">
        <v>401843012.38999999</v>
      </c>
      <c r="D18" s="110">
        <v>0</v>
      </c>
      <c r="E18" s="80"/>
      <c r="F18" s="81"/>
    </row>
    <row r="19" spans="1:6" x14ac:dyDescent="0.25">
      <c r="A19" s="79">
        <v>10301</v>
      </c>
      <c r="B19" s="50" t="s">
        <v>15</v>
      </c>
      <c r="C19" s="157">
        <v>383727476.01999998</v>
      </c>
      <c r="D19" s="110">
        <v>0</v>
      </c>
      <c r="E19" s="80"/>
      <c r="F19" s="81"/>
    </row>
    <row r="20" spans="1:6" ht="19.2" x14ac:dyDescent="0.25">
      <c r="A20" s="82">
        <v>10302</v>
      </c>
      <c r="B20" s="26" t="s">
        <v>16</v>
      </c>
      <c r="C20" s="157">
        <v>0</v>
      </c>
      <c r="D20" s="110">
        <v>0</v>
      </c>
      <c r="E20" s="80"/>
      <c r="F20" s="81"/>
    </row>
    <row r="21" spans="1:6" s="86" customFormat="1" ht="19.2" x14ac:dyDescent="0.25">
      <c r="A21" s="83">
        <v>10000</v>
      </c>
      <c r="B21" s="53" t="s">
        <v>100</v>
      </c>
      <c r="C21" s="138">
        <f>SUM(C15:C20)</f>
        <v>7122432814.4099998</v>
      </c>
      <c r="D21" s="138">
        <f>SUM(D15:D20)</f>
        <v>5592226896</v>
      </c>
      <c r="E21" s="84"/>
      <c r="F21" s="85"/>
    </row>
    <row r="22" spans="1:6" x14ac:dyDescent="0.25">
      <c r="A22" s="76" t="s">
        <v>101</v>
      </c>
      <c r="B22" s="40" t="s">
        <v>19</v>
      </c>
      <c r="C22" s="158"/>
      <c r="D22" s="142"/>
      <c r="E22" s="77"/>
      <c r="F22" s="78"/>
    </row>
    <row r="23" spans="1:6" ht="19.2" x14ac:dyDescent="0.25">
      <c r="A23" s="79" t="s">
        <v>20</v>
      </c>
      <c r="B23" s="50" t="s">
        <v>21</v>
      </c>
      <c r="C23" s="157">
        <v>2689456118.96</v>
      </c>
      <c r="D23" s="110">
        <v>2541828833.3899999</v>
      </c>
      <c r="E23" s="80"/>
      <c r="F23" s="81"/>
    </row>
    <row r="24" spans="1:6" x14ac:dyDescent="0.25">
      <c r="A24" s="79" t="s">
        <v>22</v>
      </c>
      <c r="B24" s="50" t="s">
        <v>23</v>
      </c>
      <c r="C24" s="157">
        <v>0</v>
      </c>
      <c r="D24" s="110">
        <v>0</v>
      </c>
      <c r="E24" s="80"/>
      <c r="F24" s="81"/>
    </row>
    <row r="25" spans="1:6" x14ac:dyDescent="0.25">
      <c r="A25" s="79" t="s">
        <v>24</v>
      </c>
      <c r="B25" s="50" t="s">
        <v>25</v>
      </c>
      <c r="C25" s="157">
        <v>140000000</v>
      </c>
      <c r="D25" s="110">
        <v>140000000</v>
      </c>
      <c r="E25" s="80"/>
      <c r="F25" s="81"/>
    </row>
    <row r="26" spans="1:6" x14ac:dyDescent="0.25">
      <c r="A26" s="79" t="s">
        <v>26</v>
      </c>
      <c r="B26" s="50" t="s">
        <v>27</v>
      </c>
      <c r="C26" s="157">
        <v>0</v>
      </c>
      <c r="D26" s="110">
        <v>0</v>
      </c>
      <c r="E26" s="80"/>
      <c r="F26" s="81"/>
    </row>
    <row r="27" spans="1:6" ht="19.2" x14ac:dyDescent="0.25">
      <c r="A27" s="87" t="s">
        <v>28</v>
      </c>
      <c r="B27" s="50" t="s">
        <v>29</v>
      </c>
      <c r="C27" s="157">
        <v>8802657.5600000005</v>
      </c>
      <c r="D27" s="110">
        <v>0</v>
      </c>
      <c r="E27" s="80"/>
      <c r="F27" s="81"/>
    </row>
    <row r="28" spans="1:6" s="86" customFormat="1" x14ac:dyDescent="0.25">
      <c r="A28" s="83">
        <v>20000</v>
      </c>
      <c r="B28" s="53" t="s">
        <v>102</v>
      </c>
      <c r="C28" s="138">
        <f>SUM(C23:C27)</f>
        <v>2838258776.52</v>
      </c>
      <c r="D28" s="138">
        <f>SUM(D23:D27)</f>
        <v>2681828833.3899999</v>
      </c>
      <c r="E28" s="84"/>
      <c r="F28" s="85"/>
    </row>
    <row r="29" spans="1:6" x14ac:dyDescent="0.25">
      <c r="A29" s="76" t="s">
        <v>103</v>
      </c>
      <c r="B29" s="40" t="s">
        <v>32</v>
      </c>
      <c r="C29" s="158"/>
      <c r="D29" s="159"/>
      <c r="E29" s="77"/>
      <c r="F29" s="78"/>
    </row>
    <row r="30" spans="1:6" ht="19.2" x14ac:dyDescent="0.25">
      <c r="A30" s="79" t="s">
        <v>33</v>
      </c>
      <c r="B30" s="50" t="s">
        <v>34</v>
      </c>
      <c r="C30" s="157">
        <v>6346000</v>
      </c>
      <c r="D30" s="110">
        <v>0</v>
      </c>
      <c r="E30" s="80"/>
      <c r="F30" s="81"/>
    </row>
    <row r="31" spans="1:6" ht="19.2" x14ac:dyDescent="0.25">
      <c r="A31" s="79" t="s">
        <v>35</v>
      </c>
      <c r="B31" s="50" t="s">
        <v>36</v>
      </c>
      <c r="C31" s="157">
        <v>4448000</v>
      </c>
      <c r="D31" s="110">
        <v>1600000</v>
      </c>
      <c r="E31" s="80"/>
      <c r="F31" s="81"/>
    </row>
    <row r="32" spans="1:6" x14ac:dyDescent="0.25">
      <c r="A32" s="79" t="s">
        <v>37</v>
      </c>
      <c r="B32" s="50" t="s">
        <v>38</v>
      </c>
      <c r="C32" s="157">
        <v>2004000</v>
      </c>
      <c r="D32" s="110">
        <v>0</v>
      </c>
      <c r="E32" s="80"/>
      <c r="F32" s="81"/>
    </row>
    <row r="33" spans="1:6" x14ac:dyDescent="0.25">
      <c r="A33" s="79" t="s">
        <v>39</v>
      </c>
      <c r="B33" s="50" t="s">
        <v>40</v>
      </c>
      <c r="C33" s="157">
        <v>0</v>
      </c>
      <c r="D33" s="110">
        <v>0</v>
      </c>
      <c r="E33" s="80"/>
      <c r="F33" s="81"/>
    </row>
    <row r="34" spans="1:6" x14ac:dyDescent="0.25">
      <c r="A34" s="87" t="s">
        <v>41</v>
      </c>
      <c r="B34" s="50" t="s">
        <v>42</v>
      </c>
      <c r="C34" s="157">
        <v>156561511.63</v>
      </c>
      <c r="D34" s="110">
        <v>2750000</v>
      </c>
      <c r="E34" s="80"/>
      <c r="F34" s="81"/>
    </row>
    <row r="35" spans="1:6" s="86" customFormat="1" x14ac:dyDescent="0.25">
      <c r="A35" s="88" t="s">
        <v>43</v>
      </c>
      <c r="B35" s="53" t="s">
        <v>104</v>
      </c>
      <c r="C35" s="138">
        <f>SUM(C30:C34)</f>
        <v>169359511.63</v>
      </c>
      <c r="D35" s="138">
        <f>SUM(D30:D34)</f>
        <v>4350000</v>
      </c>
      <c r="E35" s="84"/>
      <c r="F35" s="85"/>
    </row>
    <row r="36" spans="1:6" x14ac:dyDescent="0.25">
      <c r="A36" s="76" t="s">
        <v>105</v>
      </c>
      <c r="B36" s="40" t="s">
        <v>46</v>
      </c>
      <c r="C36" s="158"/>
      <c r="D36" s="142"/>
      <c r="E36" s="77"/>
      <c r="F36" s="78"/>
    </row>
    <row r="37" spans="1:6" x14ac:dyDescent="0.25">
      <c r="A37" s="82" t="s">
        <v>47</v>
      </c>
      <c r="B37" s="24" t="s">
        <v>48</v>
      </c>
      <c r="C37" s="157">
        <v>0</v>
      </c>
      <c r="D37" s="110">
        <v>0</v>
      </c>
      <c r="E37" s="80"/>
      <c r="F37" s="81"/>
    </row>
    <row r="38" spans="1:6" x14ac:dyDescent="0.25">
      <c r="A38" s="79" t="s">
        <v>49</v>
      </c>
      <c r="B38" s="50" t="s">
        <v>50</v>
      </c>
      <c r="C38" s="157">
        <v>310091232.97999996</v>
      </c>
      <c r="D38" s="110">
        <v>2305696.48</v>
      </c>
      <c r="E38" s="80"/>
      <c r="F38" s="81"/>
    </row>
    <row r="39" spans="1:6" x14ac:dyDescent="0.25">
      <c r="A39" s="79" t="s">
        <v>51</v>
      </c>
      <c r="B39" s="50" t="s">
        <v>52</v>
      </c>
      <c r="C39" s="157">
        <v>4000000</v>
      </c>
      <c r="D39" s="110">
        <v>4000000</v>
      </c>
      <c r="E39" s="80"/>
      <c r="F39" s="81"/>
    </row>
    <row r="40" spans="1:6" ht="19.2" x14ac:dyDescent="0.25">
      <c r="A40" s="79" t="s">
        <v>53</v>
      </c>
      <c r="B40" s="50" t="s">
        <v>54</v>
      </c>
      <c r="C40" s="157">
        <v>5100000</v>
      </c>
      <c r="D40" s="110">
        <v>0</v>
      </c>
      <c r="E40" s="80"/>
      <c r="F40" s="81"/>
    </row>
    <row r="41" spans="1:6" x14ac:dyDescent="0.25">
      <c r="A41" s="87" t="s">
        <v>55</v>
      </c>
      <c r="B41" s="50" t="s">
        <v>56</v>
      </c>
      <c r="C41" s="157">
        <v>1000000</v>
      </c>
      <c r="D41" s="110">
        <v>0</v>
      </c>
      <c r="E41" s="80"/>
      <c r="F41" s="81"/>
    </row>
    <row r="42" spans="1:6" s="86" customFormat="1" x14ac:dyDescent="0.25">
      <c r="A42" s="88" t="s">
        <v>57</v>
      </c>
      <c r="B42" s="53" t="s">
        <v>106</v>
      </c>
      <c r="C42" s="138">
        <f>SUM(C37:C41)</f>
        <v>320191232.97999996</v>
      </c>
      <c r="D42" s="138">
        <f>SUM(D37:D41)</f>
        <v>6305696.4800000004</v>
      </c>
      <c r="E42" s="84"/>
      <c r="F42" s="85"/>
    </row>
    <row r="43" spans="1:6" x14ac:dyDescent="0.25">
      <c r="A43" s="76" t="s">
        <v>107</v>
      </c>
      <c r="B43" s="40" t="s">
        <v>60</v>
      </c>
      <c r="C43" s="158"/>
      <c r="D43" s="142"/>
      <c r="E43" s="77"/>
      <c r="F43" s="78"/>
    </row>
    <row r="44" spans="1:6" x14ac:dyDescent="0.25">
      <c r="A44" s="79" t="s">
        <v>61</v>
      </c>
      <c r="B44" s="50" t="s">
        <v>62</v>
      </c>
      <c r="C44" s="157">
        <v>0</v>
      </c>
      <c r="D44" s="110">
        <v>0</v>
      </c>
      <c r="E44" s="80"/>
      <c r="F44" s="81"/>
    </row>
    <row r="45" spans="1:6" x14ac:dyDescent="0.25">
      <c r="A45" s="79" t="s">
        <v>63</v>
      </c>
      <c r="B45" s="50" t="s">
        <v>64</v>
      </c>
      <c r="C45" s="157">
        <v>3250000</v>
      </c>
      <c r="D45" s="110">
        <v>0</v>
      </c>
      <c r="E45" s="80"/>
      <c r="F45" s="81"/>
    </row>
    <row r="46" spans="1:6" x14ac:dyDescent="0.25">
      <c r="A46" s="79" t="s">
        <v>65</v>
      </c>
      <c r="B46" s="50" t="s">
        <v>66</v>
      </c>
      <c r="C46" s="157">
        <v>3850700.05</v>
      </c>
      <c r="D46" s="110">
        <v>0</v>
      </c>
      <c r="E46" s="80"/>
      <c r="F46" s="81"/>
    </row>
    <row r="47" spans="1:6" x14ac:dyDescent="0.25">
      <c r="A47" s="87" t="s">
        <v>67</v>
      </c>
      <c r="B47" s="50" t="s">
        <v>68</v>
      </c>
      <c r="C47" s="157">
        <v>1500000000</v>
      </c>
      <c r="D47" s="160">
        <v>0</v>
      </c>
      <c r="E47" s="80"/>
      <c r="F47" s="81"/>
    </row>
    <row r="48" spans="1:6" s="86" customFormat="1" ht="19.2" x14ac:dyDescent="0.25">
      <c r="A48" s="88" t="s">
        <v>69</v>
      </c>
      <c r="B48" s="53" t="s">
        <v>108</v>
      </c>
      <c r="C48" s="138">
        <f>SUM(C44:C47)</f>
        <v>1507100700.05</v>
      </c>
      <c r="D48" s="138">
        <f>SUM(D44:D47)</f>
        <v>0</v>
      </c>
      <c r="E48" s="84"/>
      <c r="F48" s="85"/>
    </row>
    <row r="49" spans="1:6" x14ac:dyDescent="0.25">
      <c r="A49" s="76" t="s">
        <v>109</v>
      </c>
      <c r="B49" s="40" t="s">
        <v>72</v>
      </c>
      <c r="C49" s="158"/>
      <c r="D49" s="142"/>
      <c r="E49" s="77"/>
      <c r="F49" s="78"/>
    </row>
    <row r="50" spans="1:6" x14ac:dyDescent="0.25">
      <c r="A50" s="82" t="s">
        <v>73</v>
      </c>
      <c r="B50" s="24" t="s">
        <v>74</v>
      </c>
      <c r="C50" s="157">
        <v>0</v>
      </c>
      <c r="D50" s="110">
        <v>0</v>
      </c>
      <c r="E50" s="80"/>
      <c r="F50" s="89"/>
    </row>
    <row r="51" spans="1:6" x14ac:dyDescent="0.25">
      <c r="A51" s="79" t="s">
        <v>75</v>
      </c>
      <c r="B51" s="50" t="s">
        <v>76</v>
      </c>
      <c r="C51" s="157">
        <v>0</v>
      </c>
      <c r="D51" s="110">
        <v>0</v>
      </c>
      <c r="E51" s="80"/>
      <c r="F51" s="81"/>
    </row>
    <row r="52" spans="1:6" ht="19.2" x14ac:dyDescent="0.25">
      <c r="A52" s="79" t="s">
        <v>77</v>
      </c>
      <c r="B52" s="50" t="s">
        <v>78</v>
      </c>
      <c r="C52" s="157">
        <v>0</v>
      </c>
      <c r="D52" s="110">
        <v>0</v>
      </c>
      <c r="E52" s="80"/>
      <c r="F52" s="90"/>
    </row>
    <row r="53" spans="1:6" x14ac:dyDescent="0.25">
      <c r="A53" s="82" t="s">
        <v>79</v>
      </c>
      <c r="B53" s="164" t="s">
        <v>80</v>
      </c>
      <c r="C53" s="167">
        <v>0</v>
      </c>
      <c r="D53" s="110">
        <v>0</v>
      </c>
      <c r="E53" s="166"/>
      <c r="F53" s="89"/>
    </row>
    <row r="54" spans="1:6" s="86" customFormat="1" ht="10.199999999999999" thickBot="1" x14ac:dyDescent="0.3">
      <c r="A54" s="88" t="s">
        <v>81</v>
      </c>
      <c r="B54" s="91" t="s">
        <v>110</v>
      </c>
      <c r="C54" s="165">
        <f>SUM(C50:C53)</f>
        <v>0</v>
      </c>
      <c r="D54" s="165">
        <f>SUM(D50:D53)</f>
        <v>0</v>
      </c>
      <c r="E54" s="92"/>
      <c r="F54" s="93"/>
    </row>
    <row r="55" spans="1:6" x14ac:dyDescent="0.25">
      <c r="A55" s="76" t="s">
        <v>111</v>
      </c>
      <c r="B55" s="40" t="s">
        <v>84</v>
      </c>
      <c r="C55" s="158"/>
      <c r="D55" s="142"/>
      <c r="E55" s="77"/>
      <c r="F55" s="78"/>
    </row>
    <row r="56" spans="1:6" x14ac:dyDescent="0.25">
      <c r="A56" s="87" t="s">
        <v>85</v>
      </c>
      <c r="B56" s="94" t="s">
        <v>86</v>
      </c>
      <c r="C56" s="157">
        <v>0</v>
      </c>
      <c r="D56" s="110">
        <v>0</v>
      </c>
      <c r="E56" s="95"/>
      <c r="F56" s="96"/>
    </row>
    <row r="57" spans="1:6" s="86" customFormat="1" ht="19.2" x14ac:dyDescent="0.25">
      <c r="A57" s="88" t="s">
        <v>87</v>
      </c>
      <c r="B57" s="91" t="s">
        <v>112</v>
      </c>
      <c r="C57" s="161">
        <f>SUM(C56)</f>
        <v>0</v>
      </c>
      <c r="D57" s="138">
        <f>SUM(D56)</f>
        <v>0</v>
      </c>
      <c r="E57" s="97"/>
      <c r="F57" s="98"/>
    </row>
    <row r="58" spans="1:6" x14ac:dyDescent="0.25">
      <c r="A58" s="76" t="s">
        <v>113</v>
      </c>
      <c r="B58" s="40" t="s">
        <v>90</v>
      </c>
      <c r="C58" s="158"/>
      <c r="D58" s="110"/>
      <c r="E58" s="77"/>
      <c r="F58" s="78"/>
    </row>
    <row r="59" spans="1:6" x14ac:dyDescent="0.25">
      <c r="A59" s="79" t="s">
        <v>91</v>
      </c>
      <c r="B59" s="50" t="s">
        <v>92</v>
      </c>
      <c r="C59" s="157">
        <v>1678410000</v>
      </c>
      <c r="D59" s="110">
        <v>1525230000</v>
      </c>
      <c r="E59" s="80"/>
      <c r="F59" s="81"/>
    </row>
    <row r="60" spans="1:6" x14ac:dyDescent="0.25">
      <c r="A60" s="87" t="s">
        <v>93</v>
      </c>
      <c r="B60" s="50" t="s">
        <v>94</v>
      </c>
      <c r="C60" s="157">
        <v>35390000</v>
      </c>
      <c r="D60" s="110">
        <v>11300000</v>
      </c>
      <c r="E60" s="80"/>
      <c r="F60" s="81"/>
    </row>
    <row r="61" spans="1:6" s="86" customFormat="1" ht="19.2" x14ac:dyDescent="0.25">
      <c r="A61" s="88" t="s">
        <v>95</v>
      </c>
      <c r="B61" s="53" t="s">
        <v>114</v>
      </c>
      <c r="C61" s="138">
        <f>SUM(C59:C60)</f>
        <v>1713800000</v>
      </c>
      <c r="D61" s="138">
        <f>SUM(D59:D60)</f>
        <v>1536530000</v>
      </c>
      <c r="E61" s="84"/>
      <c r="F61" s="85"/>
    </row>
    <row r="62" spans="1:6" s="86" customFormat="1" ht="12.75" customHeight="1" x14ac:dyDescent="0.25">
      <c r="A62" s="175" t="s">
        <v>97</v>
      </c>
      <c r="B62" s="175"/>
      <c r="C62" s="162">
        <f>C21+C28+C35+C42+C48+C54+C57+C61</f>
        <v>13671143035.589998</v>
      </c>
      <c r="D62" s="163">
        <f>D21+D28+D35+D42+D48+D54+D57+D61</f>
        <v>9821241425.8699989</v>
      </c>
      <c r="E62" s="97"/>
      <c r="F62" s="85"/>
    </row>
    <row r="63" spans="1:6" s="86" customFormat="1" ht="12.75" customHeight="1" x14ac:dyDescent="0.25">
      <c r="A63" s="175" t="s">
        <v>98</v>
      </c>
      <c r="B63" s="175"/>
      <c r="C63" s="162">
        <f>C62+C10+C11+C12</f>
        <v>14152481867.48</v>
      </c>
      <c r="D63" s="163">
        <f>D62+D10+D11+D12</f>
        <v>9821241425.8699989</v>
      </c>
      <c r="E63" s="99"/>
      <c r="F63" s="85"/>
    </row>
  </sheetData>
  <sheetProtection selectLockedCells="1" selectUnlockedCells="1"/>
  <mergeCells count="6">
    <mergeCell ref="A63:B63"/>
    <mergeCell ref="A8:A9"/>
    <mergeCell ref="B8:B9"/>
    <mergeCell ref="C8:D8"/>
    <mergeCell ref="E8:F8"/>
    <mergeCell ref="A62:B62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2023</vt:lpstr>
      <vt:lpstr>2024</vt:lpstr>
      <vt:lpstr>2025</vt:lpstr>
      <vt:lpstr>'2023'!__xlnm._FilterDatabase</vt:lpstr>
      <vt:lpstr>'2024'!__xlnm._FilterDatabase</vt:lpstr>
      <vt:lpstr>'2025'!__xlnm._FilterDatabase</vt:lpstr>
      <vt:lpstr>__xlnm._FilterDatabase_1</vt:lpstr>
      <vt:lpstr>__xlnm._FilterDatabase_1_1</vt:lpstr>
      <vt:lpstr>__xlnm._FilterDatabase_2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Barresi</dc:creator>
  <cp:lastModifiedBy>Giuseppe Pinto</cp:lastModifiedBy>
  <dcterms:created xsi:type="dcterms:W3CDTF">2022-12-27T14:27:32Z</dcterms:created>
  <dcterms:modified xsi:type="dcterms:W3CDTF">2022-12-30T09:42:02Z</dcterms:modified>
</cp:coreProperties>
</file>